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FACD5AC2-D7EB-437D-8912-64458D609C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<sst xmlns="http://schemas.openxmlformats.org/spreadsheetml/2006/main" count="244" uniqueCount="134">
  <si>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</si>
  <si>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</si>
  <si>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</si>
  <si>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</si>
  <si>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</si>
  <si>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</si>
  <si>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</si>
  <si>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</si>
  <si>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</si>
  <si>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</si>
  <si>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</si>
  <si>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</si>
  <si>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</si>
  <si>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</si>
  <si>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</si>
  <si>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</si>
  <si>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</si>
  <si>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</si>
  <si>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</si>
  <si>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</si>
  <si>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</si>
  <si>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</si>
  <si>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</si>
  <si>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</si>
  <si>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</si>
  <si>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</si>
  <si>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</si>
  <si>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</si>
  <si>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</si>
  <si>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</si>
  <si>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</si>
  <si>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</si>
  <si>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</si>
  <si>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</si>
  <si>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</si>
  <si>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</si>
  <si>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</si>
  <si>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</si>
  <si>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</si>
  <si>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</si>
  <si>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</si>
  <si>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</si>
  <si>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</si>
  <si>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</si>
  <si>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</si>
  <si>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</si>
  <si>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</si>
  <si>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</si>
  <si>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</si>
  <si>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</si>
  <si>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</si>
  <si>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</si>
  <si>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</si>
  <si>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</si>
  <si>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</si>
  <si>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</si>
  <si>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</si>
  <si>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</si>
  <si>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</si>
  <si>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</si>
  <si>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</si>
  <si>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</si>
  <si>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</si>
  <si>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</si>
  <si>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</si>
  <si>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</si>
  <si>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</si>
  <si>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</si>
  <si>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</si>
  <si>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</si>
  <si>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</si>
  <si>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</si>
  <si>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</si>
  <si>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</si>
  <si>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</si>
  <si>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</si>
  <si>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</si>
  <si>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</si>
  <si>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</si>
  <si>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</si>
  <si>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</si>
  <si>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</si>
  <si>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</si>
  <si>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</si>
  <si>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</si>
  <si>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</si>
  <si>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</si>
  <si>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</si>
  <si>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</si>
  <si>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</si>
  <si>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</si>
  <si>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</si>
  <si>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</si>
  <si>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</si>
  <si>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</si>
  <si>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</si>
  <si>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</si>
  <si>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</si>
  <si>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</si>
  <si>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</si>
  <si>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</si>
  <si>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</si>
  <si>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</si>
  <si>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</si>
  <si>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</si>
  <si>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</si>
  <si>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</si>
  <si>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</si>
  <si>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</si>
  <si>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</si>
  <si>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</si>
  <si>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</si>
  <si>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</si>
  <si>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</si>
  <si>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</si>
  <si>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</si>
  <si>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</si>
  <si>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</si>
  <si>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</si>
  <si>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</si>
  <si>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</si>
  <si>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</si>
  <si>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Entre 7 y 8 SMMLV</t>
  </si>
  <si>
    <t>Entre 3,5 y 4 SMMLV</t>
  </si>
  <si>
    <t>UNIVERSIDAD NACIONAL DE COLOMBIA</t>
  </si>
  <si>
    <t>O</t>
  </si>
  <si>
    <t>U</t>
  </si>
  <si>
    <t>SI</t>
  </si>
  <si>
    <t>Entre 2 y 2 ,5 SMMLV</t>
  </si>
  <si>
    <t>Entre 3 y 3,5 SMMLV</t>
  </si>
  <si>
    <t>Entre 6 y 7 SMMLV</t>
  </si>
  <si>
    <t>Entre 9 y 11 SMMLV</t>
  </si>
  <si>
    <t>Entre 4 y 4,5 SMMLV</t>
  </si>
  <si>
    <t>Entre 8 y 9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</si>
</sst>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NACIONAL DE COLOMBIA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125</v>
      </c>
      <c r="C11" s="3" t="s">
        <v>126</v>
      </c>
      <c r="D11" s="3">
        <v>9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9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NACIONAL DE COLOMBIA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56378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49472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6906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450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7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5.7863855364213138E-2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0.75228026533996684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42281</v>
      </c>
      <c r="D32" s="56">
        <v>42431</v>
      </c>
      <c r="E32" s="56">
        <v>42010</v>
      </c>
      <c r="F32" s="56">
        <v>43190</v>
      </c>
      <c r="G32" s="56">
        <v>43484</v>
      </c>
      <c r="H32" s="57">
        <v>43912</v>
      </c>
      <c r="I32" s="57">
        <v>44293</v>
      </c>
      <c r="J32" s="58">
        <v>44612</v>
      </c>
      <c r="K32" s="58">
        <v>36146</v>
      </c>
      <c r="L32" s="58">
        <v>50145</v>
      </c>
      <c r="M32" s="61">
        <v>49472</v>
      </c>
    </row>
    <row r="33" spans="1:14" ht="18.75" x14ac:dyDescent="0.25">
      <c r="A33" s="275" t="s">
        <v>24</v>
      </c>
      <c r="B33" s="276"/>
      <c r="C33" s="60">
        <v>8484</v>
      </c>
      <c r="D33" s="12">
        <v>8853</v>
      </c>
      <c r="E33" s="12">
        <v>9017</v>
      </c>
      <c r="F33" s="12">
        <v>9441</v>
      </c>
      <c r="G33" s="12">
        <v>9972</v>
      </c>
      <c r="H33" s="27">
        <v>9959</v>
      </c>
      <c r="I33" s="27">
        <v>9465</v>
      </c>
      <c r="J33" s="32">
        <v>8610</v>
      </c>
      <c r="K33" s="32">
        <v>7108</v>
      </c>
      <c r="L33" s="32">
        <v>8206</v>
      </c>
      <c r="M33" s="62">
        <v>6906</v>
      </c>
    </row>
    <row r="34" spans="1:14" ht="19.5" thickBot="1" x14ac:dyDescent="0.3">
      <c r="A34" s="250" t="s">
        <v>8</v>
      </c>
      <c r="B34" s="251"/>
      <c r="C34" s="171">
        <f>+SUM(C32:C33)</f>
        <v>50765</v>
      </c>
      <c r="D34" s="172">
        <f t="shared" ref="D34:H34" si="0">+SUM(D32:D33)</f>
        <v>51284</v>
      </c>
      <c r="E34" s="172">
        <f t="shared" si="0"/>
        <v>51027</v>
      </c>
      <c r="F34" s="172">
        <f t="shared" si="0"/>
        <v>52631</v>
      </c>
      <c r="G34" s="172">
        <f t="shared" si="0"/>
        <v>53456</v>
      </c>
      <c r="H34" s="175">
        <f t="shared" si="0"/>
        <v>53871</v>
      </c>
      <c r="I34" s="175">
        <f>+SUM(I32:I33)</f>
        <v>53758</v>
      </c>
      <c r="J34" s="166">
        <f>+SUM(J32:J33)</f>
        <v>53222</v>
      </c>
      <c r="K34" s="166">
        <f>+SUM(K32:K33)</f>
        <v>43254</v>
      </c>
      <c r="L34" s="166">
        <f>+SUM(L32:L33)</f>
        <v>58351</v>
      </c>
      <c r="M34" s="167">
        <f>+SUM(M32:M33)</f>
        <v>56378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42281</v>
      </c>
      <c r="D41" s="15">
        <v>42431</v>
      </c>
      <c r="E41" s="15">
        <v>42010</v>
      </c>
      <c r="F41" s="15">
        <v>43190</v>
      </c>
      <c r="G41" s="15">
        <v>43484</v>
      </c>
      <c r="H41" s="28">
        <v>43912</v>
      </c>
      <c r="I41" s="28">
        <v>44293</v>
      </c>
      <c r="J41" s="33">
        <v>44612</v>
      </c>
      <c r="K41" s="33">
        <v>36146</v>
      </c>
      <c r="L41" s="33">
        <v>50145</v>
      </c>
      <c r="M41" s="70">
        <v>49472</v>
      </c>
      <c r="N41" s="42"/>
    </row>
    <row r="42" spans="1:14" ht="18.75" x14ac:dyDescent="0.25">
      <c r="A42" s="241" t="s">
        <v>5</v>
      </c>
      <c r="B42" s="242"/>
      <c r="C42" s="69">
        <v>1701</v>
      </c>
      <c r="D42" s="15">
        <v>1718</v>
      </c>
      <c r="E42" s="15">
        <v>1947</v>
      </c>
      <c r="F42" s="15">
        <v>1873</v>
      </c>
      <c r="G42" s="15">
        <v>2190</v>
      </c>
      <c r="H42" s="28">
        <v>2249</v>
      </c>
      <c r="I42" s="28">
        <v>2292</v>
      </c>
      <c r="J42" s="33">
        <v>2105</v>
      </c>
      <c r="K42" s="33">
        <v>1953</v>
      </c>
      <c r="L42" s="33">
        <v>2341</v>
      </c>
      <c r="M42" s="70">
        <v>1962</v>
      </c>
      <c r="N42" s="42"/>
    </row>
    <row r="43" spans="1:14" ht="18.75" x14ac:dyDescent="0.25">
      <c r="A43" s="241" t="s">
        <v>6</v>
      </c>
      <c r="B43" s="242"/>
      <c r="C43" s="69">
        <v>5766</v>
      </c>
      <c r="D43" s="15">
        <v>5973</v>
      </c>
      <c r="E43" s="15">
        <v>5848</v>
      </c>
      <c r="F43" s="15">
        <v>6071</v>
      </c>
      <c r="G43" s="15">
        <v>6190</v>
      </c>
      <c r="H43" s="28">
        <v>6142</v>
      </c>
      <c r="I43" s="28">
        <v>5723</v>
      </c>
      <c r="J43" s="33">
        <v>5239</v>
      </c>
      <c r="K43" s="33">
        <v>4179</v>
      </c>
      <c r="L43" s="33">
        <v>4805</v>
      </c>
      <c r="M43" s="70">
        <v>3933</v>
      </c>
      <c r="N43" s="42"/>
    </row>
    <row r="44" spans="1:14" ht="18.75" x14ac:dyDescent="0.25">
      <c r="A44" s="241" t="s">
        <v>7</v>
      </c>
      <c r="B44" s="242"/>
      <c r="C44" s="69">
        <v>1017</v>
      </c>
      <c r="D44" s="15">
        <v>1162</v>
      </c>
      <c r="E44" s="15">
        <v>1222</v>
      </c>
      <c r="F44" s="15">
        <v>1497</v>
      </c>
      <c r="G44" s="15">
        <v>1592</v>
      </c>
      <c r="H44" s="28">
        <v>1568</v>
      </c>
      <c r="I44" s="28">
        <v>1450</v>
      </c>
      <c r="J44" s="33">
        <v>1266</v>
      </c>
      <c r="K44" s="33">
        <v>976</v>
      </c>
      <c r="L44" s="33">
        <v>1060</v>
      </c>
      <c r="M44" s="70">
        <v>1011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50765</v>
      </c>
      <c r="D45" s="172">
        <f t="shared" ref="D45:I45" si="1">+SUM(D39:D44)</f>
        <v>51284</v>
      </c>
      <c r="E45" s="172">
        <f t="shared" si="1"/>
        <v>51027</v>
      </c>
      <c r="F45" s="172">
        <f t="shared" si="1"/>
        <v>52631</v>
      </c>
      <c r="G45" s="172">
        <f t="shared" si="1"/>
        <v>53456</v>
      </c>
      <c r="H45" s="175">
        <f t="shared" si="1"/>
        <v>53871</v>
      </c>
      <c r="I45" s="175">
        <f t="shared" si="1"/>
        <v>53758</v>
      </c>
      <c r="J45" s="166">
        <f>+SUM(J39:J44)</f>
        <v>53222</v>
      </c>
      <c r="K45" s="166">
        <f>+SUM(K39:K44)</f>
        <v>43254</v>
      </c>
      <c r="L45" s="166">
        <f>+SUM(L39:L44)</f>
        <v>58351</v>
      </c>
      <c r="M45" s="167">
        <f>+SUM(M39:M44)</f>
        <v>56378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2151</v>
      </c>
      <c r="D50" s="64">
        <v>2145</v>
      </c>
      <c r="E50" s="64">
        <v>1929</v>
      </c>
      <c r="F50" s="64">
        <v>2031</v>
      </c>
      <c r="G50" s="64">
        <v>2054</v>
      </c>
      <c r="H50" s="65">
        <v>2001</v>
      </c>
      <c r="I50" s="65">
        <v>1972</v>
      </c>
      <c r="J50" s="66">
        <v>1952</v>
      </c>
      <c r="K50" s="66">
        <v>1691</v>
      </c>
      <c r="L50" s="66">
        <v>2114</v>
      </c>
      <c r="M50" s="68">
        <v>2078</v>
      </c>
    </row>
    <row r="51" spans="1:13" ht="18.75" x14ac:dyDescent="0.25">
      <c r="A51" s="245" t="s">
        <v>46</v>
      </c>
      <c r="B51" s="246"/>
      <c r="C51" s="69">
        <v>2299</v>
      </c>
      <c r="D51" s="15">
        <v>2338</v>
      </c>
      <c r="E51" s="15">
        <v>2344</v>
      </c>
      <c r="F51" s="15">
        <v>2479</v>
      </c>
      <c r="G51" s="15">
        <v>2524</v>
      </c>
      <c r="H51" s="28">
        <v>2516</v>
      </c>
      <c r="I51" s="28">
        <v>2502</v>
      </c>
      <c r="J51" s="33">
        <v>2440</v>
      </c>
      <c r="K51" s="33">
        <v>2235</v>
      </c>
      <c r="L51" s="33">
        <v>2641</v>
      </c>
      <c r="M51" s="70">
        <v>2572</v>
      </c>
    </row>
    <row r="52" spans="1:13" ht="18.75" x14ac:dyDescent="0.25">
      <c r="A52" s="245" t="s">
        <v>27</v>
      </c>
      <c r="B52" s="246"/>
      <c r="C52" s="69">
        <v>809</v>
      </c>
      <c r="D52" s="15">
        <v>814</v>
      </c>
      <c r="E52" s="15">
        <v>878</v>
      </c>
      <c r="F52" s="15">
        <v>881</v>
      </c>
      <c r="G52" s="15">
        <v>849</v>
      </c>
      <c r="H52" s="28">
        <v>769</v>
      </c>
      <c r="I52" s="28">
        <v>612</v>
      </c>
      <c r="J52" s="33">
        <v>556</v>
      </c>
      <c r="K52" s="33">
        <v>470</v>
      </c>
      <c r="L52" s="33">
        <v>406</v>
      </c>
      <c r="M52" s="70">
        <v>312</v>
      </c>
    </row>
    <row r="53" spans="1:13" ht="18.75" x14ac:dyDescent="0.25">
      <c r="A53" s="245" t="s">
        <v>47</v>
      </c>
      <c r="B53" s="246"/>
      <c r="C53" s="69">
        <v>4582</v>
      </c>
      <c r="D53" s="15">
        <v>4564</v>
      </c>
      <c r="E53" s="15">
        <v>4510</v>
      </c>
      <c r="F53" s="15">
        <v>4640</v>
      </c>
      <c r="G53" s="15">
        <v>4651</v>
      </c>
      <c r="H53" s="28">
        <v>4681</v>
      </c>
      <c r="I53" s="28">
        <v>4880</v>
      </c>
      <c r="J53" s="33">
        <v>4994</v>
      </c>
      <c r="K53" s="33">
        <v>4999</v>
      </c>
      <c r="L53" s="33">
        <v>5188</v>
      </c>
      <c r="M53" s="70">
        <v>5408</v>
      </c>
    </row>
    <row r="54" spans="1:13" ht="18.75" x14ac:dyDescent="0.25">
      <c r="A54" s="245" t="s">
        <v>48</v>
      </c>
      <c r="B54" s="246"/>
      <c r="C54" s="69">
        <v>7483</v>
      </c>
      <c r="D54" s="15">
        <v>7768</v>
      </c>
      <c r="E54" s="15">
        <v>7789</v>
      </c>
      <c r="F54" s="15">
        <v>7952</v>
      </c>
      <c r="G54" s="15">
        <v>8123</v>
      </c>
      <c r="H54" s="28">
        <v>8247</v>
      </c>
      <c r="I54" s="28">
        <v>8350</v>
      </c>
      <c r="J54" s="33">
        <v>7881</v>
      </c>
      <c r="K54" s="33">
        <v>6881</v>
      </c>
      <c r="L54" s="33">
        <v>8452</v>
      </c>
      <c r="M54" s="70">
        <v>7939</v>
      </c>
    </row>
    <row r="55" spans="1:13" ht="18.75" x14ac:dyDescent="0.25">
      <c r="A55" s="245" t="s">
        <v>59</v>
      </c>
      <c r="B55" s="246"/>
      <c r="C55" s="69">
        <v>4391</v>
      </c>
      <c r="D55" s="15">
        <v>4563</v>
      </c>
      <c r="E55" s="15">
        <v>4446</v>
      </c>
      <c r="F55" s="15">
        <v>4538</v>
      </c>
      <c r="G55" s="15">
        <v>4633</v>
      </c>
      <c r="H55" s="28">
        <v>4606</v>
      </c>
      <c r="I55" s="28">
        <v>4769</v>
      </c>
      <c r="J55" s="33">
        <v>4955</v>
      </c>
      <c r="K55" s="33">
        <v>4662</v>
      </c>
      <c r="L55" s="33">
        <v>5438</v>
      </c>
      <c r="M55" s="70">
        <v>5188</v>
      </c>
    </row>
    <row r="56" spans="1:13" ht="18.75" x14ac:dyDescent="0.25">
      <c r="A56" s="245" t="s">
        <v>49</v>
      </c>
      <c r="B56" s="246"/>
      <c r="C56" s="69">
        <v>23863</v>
      </c>
      <c r="D56" s="15">
        <v>23909</v>
      </c>
      <c r="E56" s="15">
        <v>24017</v>
      </c>
      <c r="F56" s="15">
        <v>24890</v>
      </c>
      <c r="G56" s="15">
        <v>25144</v>
      </c>
      <c r="H56" s="28">
        <v>25313</v>
      </c>
      <c r="I56" s="28">
        <v>25049</v>
      </c>
      <c r="J56" s="33">
        <v>24908</v>
      </c>
      <c r="K56" s="33">
        <v>17212</v>
      </c>
      <c r="L56" s="33">
        <v>27067</v>
      </c>
      <c r="M56" s="70">
        <v>26004</v>
      </c>
    </row>
    <row r="57" spans="1:13" ht="18.75" x14ac:dyDescent="0.25">
      <c r="A57" s="245" t="s">
        <v>28</v>
      </c>
      <c r="B57" s="246"/>
      <c r="C57" s="69">
        <v>5187</v>
      </c>
      <c r="D57" s="15">
        <v>5183</v>
      </c>
      <c r="E57" s="15">
        <v>5114</v>
      </c>
      <c r="F57" s="15">
        <v>5220</v>
      </c>
      <c r="G57" s="15">
        <v>5478</v>
      </c>
      <c r="H57" s="28">
        <v>5738</v>
      </c>
      <c r="I57" s="28">
        <v>5624</v>
      </c>
      <c r="J57" s="33">
        <v>5536</v>
      </c>
      <c r="K57" s="33">
        <v>5104</v>
      </c>
      <c r="L57" s="33">
        <v>7045</v>
      </c>
      <c r="M57" s="70">
        <v>6838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39</v>
      </c>
    </row>
    <row r="59" spans="1:13" ht="19.5" thickBot="1" x14ac:dyDescent="0.3">
      <c r="A59" s="250" t="s">
        <v>8</v>
      </c>
      <c r="B59" s="251"/>
      <c r="C59" s="174">
        <f>+SUM(C50:C58)</f>
        <v>50765</v>
      </c>
      <c r="D59" s="172">
        <f>+SUM(D50:D58)</f>
        <v>51284</v>
      </c>
      <c r="E59" s="172">
        <f t="shared" ref="E59:L59" si="2">+SUM(E50:E58)</f>
        <v>51027</v>
      </c>
      <c r="F59" s="172">
        <f t="shared" si="2"/>
        <v>52631</v>
      </c>
      <c r="G59" s="172">
        <f t="shared" si="2"/>
        <v>53456</v>
      </c>
      <c r="H59" s="172">
        <f t="shared" si="2"/>
        <v>53871</v>
      </c>
      <c r="I59" s="172">
        <f t="shared" si="2"/>
        <v>53758</v>
      </c>
      <c r="J59" s="172">
        <f t="shared" si="2"/>
        <v>53222</v>
      </c>
      <c r="K59" s="172">
        <f t="shared" si="2"/>
        <v>43254</v>
      </c>
      <c r="L59" s="172">
        <f t="shared" si="2"/>
        <v>58351</v>
      </c>
      <c r="M59" s="167">
        <f>+SUM(M50:M58)</f>
        <v>56378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855</v>
      </c>
      <c r="H65" s="33">
        <v>869</v>
      </c>
      <c r="I65" s="33">
        <v>674</v>
      </c>
      <c r="J65" s="33">
        <v>491</v>
      </c>
      <c r="K65" s="32">
        <v>407</v>
      </c>
      <c r="L65" s="32">
        <v>295</v>
      </c>
      <c r="M65" s="62">
        <v>244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5266</v>
      </c>
      <c r="H66" s="33">
        <v>5267</v>
      </c>
      <c r="I66" s="33">
        <v>5242</v>
      </c>
      <c r="J66" s="33">
        <v>5095</v>
      </c>
      <c r="K66" s="32">
        <v>4709</v>
      </c>
      <c r="L66" s="32">
        <v>5328</v>
      </c>
      <c r="M66" s="62">
        <v>5096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5079</v>
      </c>
      <c r="H67" s="33">
        <v>5077</v>
      </c>
      <c r="I67" s="33">
        <v>5272</v>
      </c>
      <c r="J67" s="33">
        <v>5292</v>
      </c>
      <c r="K67" s="32">
        <v>4265</v>
      </c>
      <c r="L67" s="32">
        <v>5612</v>
      </c>
      <c r="M67" s="62">
        <v>5425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5881</v>
      </c>
      <c r="H68" s="33">
        <v>5967</v>
      </c>
      <c r="I68" s="33">
        <v>5950</v>
      </c>
      <c r="J68" s="33">
        <v>5739</v>
      </c>
      <c r="K68" s="32">
        <v>5256</v>
      </c>
      <c r="L68" s="32">
        <v>6537</v>
      </c>
      <c r="M68" s="62">
        <v>6069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5956</v>
      </c>
      <c r="H69" s="33">
        <v>6074</v>
      </c>
      <c r="I69" s="33">
        <v>5983</v>
      </c>
      <c r="J69" s="33">
        <v>5999</v>
      </c>
      <c r="K69" s="32">
        <v>5148</v>
      </c>
      <c r="L69" s="32">
        <v>7067</v>
      </c>
      <c r="M69" s="62">
        <v>6892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1130</v>
      </c>
      <c r="H70" s="33">
        <v>1176</v>
      </c>
      <c r="I70" s="33">
        <v>1098</v>
      </c>
      <c r="J70" s="33">
        <v>1257</v>
      </c>
      <c r="K70" s="32">
        <v>1261</v>
      </c>
      <c r="L70" s="32">
        <v>1401</v>
      </c>
      <c r="M70" s="62">
        <v>1275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19446</v>
      </c>
      <c r="H71" s="33">
        <v>19494</v>
      </c>
      <c r="I71" s="33">
        <v>19325</v>
      </c>
      <c r="J71" s="33">
        <v>19037</v>
      </c>
      <c r="K71" s="32">
        <v>13056</v>
      </c>
      <c r="L71" s="32">
        <v>20985</v>
      </c>
      <c r="M71" s="62">
        <v>20125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5118</v>
      </c>
      <c r="H72" s="33">
        <v>5222</v>
      </c>
      <c r="I72" s="33">
        <v>5242</v>
      </c>
      <c r="J72" s="33">
        <v>5244</v>
      </c>
      <c r="K72" s="32">
        <v>4065</v>
      </c>
      <c r="L72" s="32">
        <v>5853</v>
      </c>
      <c r="M72" s="62">
        <v>5757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4725</v>
      </c>
      <c r="H73" s="33">
        <v>4725</v>
      </c>
      <c r="I73" s="33">
        <v>4972</v>
      </c>
      <c r="J73" s="33">
        <v>5068</v>
      </c>
      <c r="K73" s="32">
        <v>5087</v>
      </c>
      <c r="L73" s="32">
        <v>5273</v>
      </c>
      <c r="M73" s="62">
        <v>5495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53456</v>
      </c>
      <c r="H76" s="172">
        <f t="shared" si="3"/>
        <v>53871</v>
      </c>
      <c r="I76" s="172">
        <f t="shared" ref="I76:M76" si="4">+SUM(I64:I75)</f>
        <v>53758</v>
      </c>
      <c r="J76" s="172">
        <f t="shared" si="4"/>
        <v>53222</v>
      </c>
      <c r="K76" s="172">
        <f t="shared" si="4"/>
        <v>43254</v>
      </c>
      <c r="L76" s="172">
        <f t="shared" si="4"/>
        <v>58351</v>
      </c>
      <c r="M76" s="173">
        <f t="shared" si="4"/>
        <v>56378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50765</v>
      </c>
      <c r="D82" s="84">
        <v>51284</v>
      </c>
      <c r="E82" s="84">
        <v>51027</v>
      </c>
      <c r="F82" s="84">
        <v>52631</v>
      </c>
      <c r="G82" s="84">
        <v>53456</v>
      </c>
      <c r="H82" s="85">
        <v>53871</v>
      </c>
      <c r="I82" s="85">
        <v>53758</v>
      </c>
      <c r="J82" s="85">
        <v>53222</v>
      </c>
      <c r="K82" s="86">
        <v>43254</v>
      </c>
      <c r="L82" s="86">
        <v>58351</v>
      </c>
      <c r="M82" s="87">
        <v>56378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50765</v>
      </c>
      <c r="D87" s="164">
        <f t="shared" ref="D87:H87" si="5">+SUM(D82:D86)</f>
        <v>51284</v>
      </c>
      <c r="E87" s="164">
        <f t="shared" si="5"/>
        <v>51027</v>
      </c>
      <c r="F87" s="164">
        <f t="shared" si="5"/>
        <v>52631</v>
      </c>
      <c r="G87" s="164">
        <f t="shared" si="5"/>
        <v>53456</v>
      </c>
      <c r="H87" s="165">
        <f t="shared" si="5"/>
        <v>53871</v>
      </c>
      <c r="I87" s="165">
        <f>+SUM(I82:I86)</f>
        <v>53758</v>
      </c>
      <c r="J87" s="165">
        <f>+SUM(J82:J86)</f>
        <v>53222</v>
      </c>
      <c r="K87" s="166">
        <f>+SUM(K82:K86)</f>
        <v>43254</v>
      </c>
      <c r="L87" s="166">
        <f>+SUM(L82:L86)</f>
        <v>58351</v>
      </c>
      <c r="M87" s="167">
        <f>+SUM(M82:M86)</f>
        <v>56378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31520</v>
      </c>
      <c r="D93" s="91">
        <v>32221</v>
      </c>
      <c r="E93" s="91">
        <v>32322</v>
      </c>
      <c r="F93" s="91">
        <v>33501</v>
      </c>
      <c r="G93" s="91">
        <v>33883</v>
      </c>
      <c r="H93" s="92">
        <v>33989</v>
      </c>
      <c r="I93" s="92">
        <v>33859</v>
      </c>
      <c r="J93" s="86">
        <v>33443</v>
      </c>
      <c r="K93" s="86">
        <v>26780</v>
      </c>
      <c r="L93" s="86">
        <v>35798</v>
      </c>
      <c r="M93" s="87">
        <v>33991</v>
      </c>
    </row>
    <row r="94" spans="1:13" ht="18.75" x14ac:dyDescent="0.25">
      <c r="A94" s="275" t="s">
        <v>35</v>
      </c>
      <c r="B94" s="276"/>
      <c r="C94" s="63">
        <v>19245</v>
      </c>
      <c r="D94" s="15">
        <v>19063</v>
      </c>
      <c r="E94" s="15">
        <v>18705</v>
      </c>
      <c r="F94" s="15">
        <v>19130</v>
      </c>
      <c r="G94" s="15">
        <v>19573</v>
      </c>
      <c r="H94" s="28">
        <v>19882</v>
      </c>
      <c r="I94" s="28">
        <v>19899</v>
      </c>
      <c r="J94" s="28">
        <v>19779</v>
      </c>
      <c r="K94" s="32">
        <v>16474</v>
      </c>
      <c r="L94" s="32">
        <v>22553</v>
      </c>
      <c r="M94" s="88">
        <v>22387</v>
      </c>
    </row>
    <row r="95" spans="1:13" ht="19.5" thickBot="1" x14ac:dyDescent="0.3">
      <c r="A95" s="250" t="s">
        <v>8</v>
      </c>
      <c r="B95" s="251"/>
      <c r="C95" s="158">
        <f>+SUM(C93:C94)</f>
        <v>50765</v>
      </c>
      <c r="D95" s="164">
        <f t="shared" ref="D95:M95" si="6">+SUM(D93:D94)</f>
        <v>51284</v>
      </c>
      <c r="E95" s="164">
        <f t="shared" si="6"/>
        <v>51027</v>
      </c>
      <c r="F95" s="164">
        <f t="shared" si="6"/>
        <v>52631</v>
      </c>
      <c r="G95" s="164">
        <f t="shared" si="6"/>
        <v>53456</v>
      </c>
      <c r="H95" s="165">
        <f t="shared" si="6"/>
        <v>53871</v>
      </c>
      <c r="I95" s="165">
        <f t="shared" si="6"/>
        <v>53758</v>
      </c>
      <c r="J95" s="165">
        <f t="shared" si="6"/>
        <v>53222</v>
      </c>
      <c r="K95" s="166">
        <f t="shared" si="6"/>
        <v>43254</v>
      </c>
      <c r="L95" s="166">
        <f t="shared" si="6"/>
        <v>58351</v>
      </c>
      <c r="M95" s="167">
        <f t="shared" si="6"/>
        <v>56378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</v>
      </c>
      <c r="D100" s="209">
        <v>0</v>
      </c>
      <c r="E100" s="209">
        <v>0.5</v>
      </c>
      <c r="F100" s="209">
        <v>0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5.2088368945180312E-2</v>
      </c>
      <c r="D101" s="209">
        <v>5.3212153185774921E-2</v>
      </c>
      <c r="E101" s="209">
        <v>6.9477798182417477E-2</v>
      </c>
      <c r="F101" s="209">
        <v>5.7863855364213138E-2</v>
      </c>
      <c r="G101" s="210">
        <v>4.1791395198685216E-2</v>
      </c>
    </row>
    <row r="102" spans="1:10" ht="19.5" thickBot="1" x14ac:dyDescent="0.3">
      <c r="A102" s="250" t="s">
        <v>41</v>
      </c>
      <c r="B102" s="251"/>
      <c r="C102" s="162">
        <v>5.2087109950934185E-2</v>
      </c>
      <c r="D102" s="162">
        <v>5.3209601227729421E-2</v>
      </c>
      <c r="E102" s="162">
        <v>6.9498069498069498E-2</v>
      </c>
      <c r="F102" s="162">
        <v>5.7862475254609198E-2</v>
      </c>
      <c r="G102" s="163">
        <v>4.1791395198685216E-2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49472</v>
      </c>
      <c r="D111" s="95">
        <v>47689</v>
      </c>
      <c r="E111" s="96">
        <f t="shared" si="8"/>
        <v>0.96395941138421737</v>
      </c>
      <c r="G111" s="217" t="s">
        <v>4</v>
      </c>
      <c r="H111" s="218"/>
      <c r="I111" s="98">
        <v>103</v>
      </c>
      <c r="J111"/>
    </row>
    <row r="112" spans="1:10" ht="18.75" x14ac:dyDescent="0.25">
      <c r="A112" s="217" t="s">
        <v>5</v>
      </c>
      <c r="B112" s="249"/>
      <c r="C112" s="63">
        <f t="shared" si="7"/>
        <v>1962</v>
      </c>
      <c r="D112" s="95">
        <v>35</v>
      </c>
      <c r="E112" s="96">
        <f t="shared" si="8"/>
        <v>1.7838939857288481E-2</v>
      </c>
      <c r="G112" s="217" t="s">
        <v>5</v>
      </c>
      <c r="H112" s="218"/>
      <c r="I112" s="98">
        <v>111</v>
      </c>
      <c r="J112"/>
    </row>
    <row r="113" spans="1:10" ht="18.75" x14ac:dyDescent="0.25">
      <c r="A113" s="217" t="s">
        <v>6</v>
      </c>
      <c r="B113" s="249"/>
      <c r="C113" s="63">
        <f t="shared" si="7"/>
        <v>3933</v>
      </c>
      <c r="D113" s="95">
        <v>1798</v>
      </c>
      <c r="E113" s="96">
        <f t="shared" si="8"/>
        <v>0.45715738621917112</v>
      </c>
      <c r="G113" s="217" t="s">
        <v>6</v>
      </c>
      <c r="H113" s="218"/>
      <c r="I113" s="98">
        <v>168</v>
      </c>
      <c r="J113"/>
    </row>
    <row r="114" spans="1:10" ht="18.75" x14ac:dyDescent="0.25">
      <c r="A114" s="217" t="s">
        <v>7</v>
      </c>
      <c r="B114" s="249"/>
      <c r="C114" s="63">
        <f t="shared" si="7"/>
        <v>1011</v>
      </c>
      <c r="D114" s="95">
        <v>434</v>
      </c>
      <c r="E114" s="96">
        <f t="shared" si="8"/>
        <v>0.42927794263105834</v>
      </c>
      <c r="G114" s="217" t="s">
        <v>7</v>
      </c>
      <c r="H114" s="218"/>
      <c r="I114" s="98">
        <v>68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56378</v>
      </c>
      <c r="D115" s="159">
        <f>+SUM(D109:D114)</f>
        <v>49956</v>
      </c>
      <c r="E115" s="160">
        <f t="shared" si="8"/>
        <v>0.88609031891872714</v>
      </c>
      <c r="G115" s="257" t="s">
        <v>8</v>
      </c>
      <c r="H115" s="292"/>
      <c r="I115" s="161">
        <f>+SUM(I109:I114)</f>
        <v>450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8297</v>
      </c>
      <c r="D123" s="303">
        <f>+C123+C124</f>
        <v>49995</v>
      </c>
      <c r="E123" s="103">
        <v>9679</v>
      </c>
      <c r="F123" s="303">
        <f>+E123+E124</f>
        <v>17793</v>
      </c>
      <c r="G123" s="67">
        <v>8656</v>
      </c>
      <c r="H123" s="305">
        <f>+G123+G124</f>
        <v>15702</v>
      </c>
    </row>
    <row r="124" spans="1:10" ht="18.75" x14ac:dyDescent="0.25">
      <c r="A124" s="227"/>
      <c r="B124" s="105">
        <v>2</v>
      </c>
      <c r="C124" s="99">
        <v>41698</v>
      </c>
      <c r="D124" s="223"/>
      <c r="E124" s="99">
        <v>8114</v>
      </c>
      <c r="F124" s="223"/>
      <c r="G124" s="99">
        <v>7046</v>
      </c>
      <c r="H124" s="223"/>
    </row>
    <row r="125" spans="1:10" ht="18.75" x14ac:dyDescent="0.25">
      <c r="A125" s="226">
        <v>2017</v>
      </c>
      <c r="B125" s="106">
        <v>1</v>
      </c>
      <c r="C125" s="100">
        <v>70787</v>
      </c>
      <c r="D125" s="222">
        <f>+C125+C126</f>
        <v>114782</v>
      </c>
      <c r="E125" s="100">
        <v>9504</v>
      </c>
      <c r="F125" s="222">
        <f>+E125+E126</f>
        <v>17849</v>
      </c>
      <c r="G125" s="100">
        <v>7994</v>
      </c>
      <c r="H125" s="222">
        <f>+G125+G126</f>
        <v>15394</v>
      </c>
    </row>
    <row r="126" spans="1:10" ht="18.75" x14ac:dyDescent="0.25">
      <c r="A126" s="227"/>
      <c r="B126" s="105">
        <v>2</v>
      </c>
      <c r="C126" s="99">
        <v>43995</v>
      </c>
      <c r="D126" s="223"/>
      <c r="E126" s="99">
        <v>8345</v>
      </c>
      <c r="F126" s="223"/>
      <c r="G126" s="99">
        <v>7400</v>
      </c>
      <c r="H126" s="223"/>
    </row>
    <row r="127" spans="1:10" ht="18.75" x14ac:dyDescent="0.25">
      <c r="A127" s="226">
        <v>2018</v>
      </c>
      <c r="B127" s="106">
        <v>1</v>
      </c>
      <c r="C127" s="100">
        <v>68942</v>
      </c>
      <c r="D127" s="222">
        <f>+C127+C128</f>
        <v>112583</v>
      </c>
      <c r="E127" s="100">
        <v>10634</v>
      </c>
      <c r="F127" s="222">
        <f>+E127+E128</f>
        <v>19082</v>
      </c>
      <c r="G127" s="100">
        <v>8513</v>
      </c>
      <c r="H127" s="222">
        <f>+G127+G128</f>
        <v>15755</v>
      </c>
    </row>
    <row r="128" spans="1:10" ht="18.75" x14ac:dyDescent="0.25">
      <c r="A128" s="227"/>
      <c r="B128" s="105">
        <v>2</v>
      </c>
      <c r="C128" s="99">
        <v>43641</v>
      </c>
      <c r="D128" s="223"/>
      <c r="E128" s="99">
        <v>8448</v>
      </c>
      <c r="F128" s="223"/>
      <c r="G128" s="99">
        <v>7242</v>
      </c>
      <c r="H128" s="223"/>
    </row>
    <row r="129" spans="1:28" ht="18.75" x14ac:dyDescent="0.25">
      <c r="A129" s="226">
        <v>2019</v>
      </c>
      <c r="B129" s="106">
        <v>1</v>
      </c>
      <c r="C129" s="100">
        <v>15083</v>
      </c>
      <c r="D129" s="222">
        <f>+C129+C130</f>
        <v>25683</v>
      </c>
      <c r="E129" s="100">
        <v>9311</v>
      </c>
      <c r="F129" s="222">
        <f>+E129+E130</f>
        <v>18075</v>
      </c>
      <c r="G129" s="100">
        <v>8166</v>
      </c>
      <c r="H129" s="222">
        <f>+G129+G130</f>
        <v>15856</v>
      </c>
    </row>
    <row r="130" spans="1:28" ht="18.75" x14ac:dyDescent="0.25">
      <c r="A130" s="227"/>
      <c r="B130" s="105">
        <v>2</v>
      </c>
      <c r="C130" s="99">
        <v>10600</v>
      </c>
      <c r="D130" s="223"/>
      <c r="E130" s="99">
        <v>8764</v>
      </c>
      <c r="F130" s="223"/>
      <c r="G130" s="99">
        <v>7690</v>
      </c>
      <c r="H130" s="223"/>
    </row>
    <row r="131" spans="1:28" ht="18.75" x14ac:dyDescent="0.25">
      <c r="A131" s="226">
        <v>2022</v>
      </c>
      <c r="B131" s="106">
        <v>1</v>
      </c>
      <c r="C131" s="100">
        <v>62944</v>
      </c>
      <c r="D131" s="222">
        <f>+C131+C132</f>
        <v>101905</v>
      </c>
      <c r="E131" s="100">
        <v>10194</v>
      </c>
      <c r="F131" s="222">
        <f>+E131+E132</f>
        <v>18164</v>
      </c>
      <c r="G131" s="100">
        <v>7869</v>
      </c>
      <c r="H131" s="222">
        <f>+G131+G132</f>
        <v>15528</v>
      </c>
    </row>
    <row r="132" spans="1:28" ht="18.75" x14ac:dyDescent="0.25">
      <c r="A132" s="227"/>
      <c r="B132" s="105">
        <v>2</v>
      </c>
      <c r="C132" s="99">
        <v>38961</v>
      </c>
      <c r="D132" s="223"/>
      <c r="E132" s="99">
        <v>7970</v>
      </c>
      <c r="F132" s="223"/>
      <c r="G132" s="99">
        <v>7659</v>
      </c>
      <c r="H132" s="223"/>
    </row>
    <row r="133" spans="1:28" ht="18.75" x14ac:dyDescent="0.25">
      <c r="A133" s="226">
        <v>2021</v>
      </c>
      <c r="B133" s="106">
        <v>1</v>
      </c>
      <c r="C133" s="100">
        <v>60697</v>
      </c>
      <c r="D133" s="222">
        <f>+C133+C134</f>
        <v>82552</v>
      </c>
      <c r="E133" s="100">
        <v>9314</v>
      </c>
      <c r="F133" s="222">
        <f>+E133+E134</f>
        <v>17531</v>
      </c>
      <c r="G133" s="100">
        <v>7904</v>
      </c>
      <c r="H133" s="222">
        <f>+G133+G134</f>
        <v>14827</v>
      </c>
    </row>
    <row r="134" spans="1:28" ht="18.75" x14ac:dyDescent="0.25">
      <c r="A134" s="227"/>
      <c r="B134" s="105">
        <v>2</v>
      </c>
      <c r="C134" s="99">
        <v>21855</v>
      </c>
      <c r="D134" s="223"/>
      <c r="E134" s="99">
        <v>8217</v>
      </c>
      <c r="F134" s="223"/>
      <c r="G134" s="99">
        <v>6923</v>
      </c>
      <c r="H134" s="223"/>
    </row>
    <row r="135" spans="1:28" ht="18.75" x14ac:dyDescent="0.25">
      <c r="A135" s="254">
        <v>2022</v>
      </c>
      <c r="B135" s="107">
        <v>1</v>
      </c>
      <c r="C135" s="101">
        <v>45239</v>
      </c>
      <c r="D135" s="271">
        <f>+C135+C136</f>
        <v>64972</v>
      </c>
      <c r="E135" s="101">
        <v>8894</v>
      </c>
      <c r="F135" s="271">
        <f>+E135+E136</f>
        <v>16717</v>
      </c>
      <c r="G135" s="101">
        <v>6860</v>
      </c>
      <c r="H135" s="271">
        <f>+G135+G136</f>
        <v>13272</v>
      </c>
    </row>
    <row r="136" spans="1:28" ht="19.5" thickBot="1" x14ac:dyDescent="0.3">
      <c r="A136" s="255"/>
      <c r="B136" s="108">
        <v>2</v>
      </c>
      <c r="C136" s="102">
        <v>19733</v>
      </c>
      <c r="D136" s="272"/>
      <c r="E136" s="102">
        <v>7823</v>
      </c>
      <c r="F136" s="272"/>
      <c r="G136" s="102">
        <v>6412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1</v>
      </c>
      <c r="E141" s="110">
        <f t="shared" si="9"/>
        <v>473</v>
      </c>
      <c r="F141" s="110">
        <f t="shared" si="9"/>
        <v>560</v>
      </c>
      <c r="G141" s="110">
        <f t="shared" si="9"/>
        <v>1552</v>
      </c>
      <c r="H141" s="110">
        <f t="shared" si="9"/>
        <v>1468</v>
      </c>
      <c r="I141" s="111">
        <f t="shared" si="9"/>
        <v>0</v>
      </c>
      <c r="J141" s="229">
        <f>+SUM(B141:I141)</f>
        <v>4055</v>
      </c>
      <c r="M141" s="3">
        <v>0</v>
      </c>
      <c r="N141" s="22">
        <v>1</v>
      </c>
      <c r="O141" s="22">
        <v>1</v>
      </c>
      <c r="P141" s="22">
        <v>473</v>
      </c>
      <c r="Q141" s="22">
        <v>560</v>
      </c>
      <c r="R141" s="22">
        <v>1552</v>
      </c>
      <c r="S141" s="22">
        <v>1468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2.4660912453760788E-4</v>
      </c>
      <c r="D142" s="113">
        <f t="shared" si="10"/>
        <v>2.4660912453760788E-4</v>
      </c>
      <c r="E142" s="113">
        <f>+IF($J$141=0,"",(E141/$J$141))</f>
        <v>0.11664611590628854</v>
      </c>
      <c r="F142" s="113">
        <f>+IF($J$141=0,"",(F141/$J$141))</f>
        <v>0.13810110974106041</v>
      </c>
      <c r="G142" s="113">
        <f t="shared" si="10"/>
        <v>0.38273736128236746</v>
      </c>
      <c r="H142" s="113">
        <f t="shared" si="10"/>
        <v>0.3620221948212084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475</v>
      </c>
      <c r="Q142" s="22">
        <v>555</v>
      </c>
      <c r="R142" s="22">
        <v>1644</v>
      </c>
      <c r="S142" s="22">
        <v>1602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475</v>
      </c>
      <c r="F143" s="116">
        <f t="shared" si="11"/>
        <v>555</v>
      </c>
      <c r="G143" s="116">
        <f t="shared" si="11"/>
        <v>1644</v>
      </c>
      <c r="H143" s="116">
        <f t="shared" si="11"/>
        <v>1602</v>
      </c>
      <c r="I143" s="117">
        <f t="shared" si="11"/>
        <v>0</v>
      </c>
      <c r="J143" s="224">
        <f>+SUM(B143:I143)</f>
        <v>4276</v>
      </c>
      <c r="M143" s="3">
        <v>0</v>
      </c>
      <c r="N143" s="22">
        <v>0</v>
      </c>
      <c r="O143" s="22">
        <v>0</v>
      </c>
      <c r="P143" s="22">
        <v>434</v>
      </c>
      <c r="Q143" s="22">
        <v>520</v>
      </c>
      <c r="R143" s="22">
        <v>1653</v>
      </c>
      <c r="S143" s="22">
        <v>1687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0.11108512628624884</v>
      </c>
      <c r="F144" s="119">
        <f t="shared" si="12"/>
        <v>0.12979420018709073</v>
      </c>
      <c r="G144" s="119">
        <f t="shared" si="12"/>
        <v>0.3844714686623012</v>
      </c>
      <c r="H144" s="119">
        <f t="shared" si="12"/>
        <v>0.37464920486435921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474</v>
      </c>
      <c r="Q144" s="3">
        <v>531</v>
      </c>
      <c r="R144" s="3">
        <v>1759</v>
      </c>
      <c r="S144" s="3">
        <v>1768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434</v>
      </c>
      <c r="F145" s="116">
        <f t="shared" si="13"/>
        <v>520</v>
      </c>
      <c r="G145" s="116">
        <f t="shared" si="13"/>
        <v>1653</v>
      </c>
      <c r="H145" s="116">
        <f t="shared" si="13"/>
        <v>1687</v>
      </c>
      <c r="I145" s="117">
        <f t="shared" si="13"/>
        <v>0</v>
      </c>
      <c r="J145" s="224">
        <f>+SUM(B145:I145)</f>
        <v>4294</v>
      </c>
      <c r="M145" s="3">
        <v>1</v>
      </c>
      <c r="N145" s="3">
        <v>0</v>
      </c>
      <c r="O145" s="3">
        <v>0</v>
      </c>
      <c r="P145" s="3">
        <v>352</v>
      </c>
      <c r="Q145" s="3">
        <v>453</v>
      </c>
      <c r="R145" s="3">
        <v>1530</v>
      </c>
      <c r="S145" s="3">
        <v>1809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0.10107126222636237</v>
      </c>
      <c r="F146" s="119">
        <f t="shared" si="14"/>
        <v>0.12109920819748486</v>
      </c>
      <c r="G146" s="119">
        <f t="shared" si="14"/>
        <v>0.38495575221238937</v>
      </c>
      <c r="H146" s="119">
        <f t="shared" si="14"/>
        <v>0.39287377736376339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376</v>
      </c>
      <c r="Q146" s="3">
        <v>505</v>
      </c>
      <c r="R146" s="3">
        <v>1735</v>
      </c>
      <c r="S146" s="3">
        <v>1897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474</v>
      </c>
      <c r="F147" s="116">
        <f t="shared" si="15"/>
        <v>531</v>
      </c>
      <c r="G147" s="116">
        <f t="shared" si="15"/>
        <v>1759</v>
      </c>
      <c r="H147" s="116">
        <f t="shared" si="15"/>
        <v>1768</v>
      </c>
      <c r="I147" s="117">
        <f t="shared" si="15"/>
        <v>0</v>
      </c>
      <c r="J147" s="224">
        <f>+SUM(B147:I147)</f>
        <v>4532</v>
      </c>
      <c r="M147" s="3">
        <v>0</v>
      </c>
      <c r="N147" s="3">
        <v>0</v>
      </c>
      <c r="O147" s="3">
        <v>0</v>
      </c>
      <c r="P147" s="3">
        <v>369</v>
      </c>
      <c r="Q147" s="3">
        <v>522</v>
      </c>
      <c r="R147" s="3">
        <v>1653</v>
      </c>
      <c r="S147" s="3">
        <v>1961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0.10458958517210945</v>
      </c>
      <c r="F148" s="119">
        <f t="shared" si="16"/>
        <v>0.11716681376875551</v>
      </c>
      <c r="G148" s="119">
        <f t="shared" si="16"/>
        <v>0.38812886142983233</v>
      </c>
      <c r="H148" s="119">
        <f t="shared" si="16"/>
        <v>0.39011473962930271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1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352</v>
      </c>
      <c r="F149" s="116">
        <f t="shared" si="17"/>
        <v>453</v>
      </c>
      <c r="G149" s="116">
        <f t="shared" si="17"/>
        <v>1530</v>
      </c>
      <c r="H149" s="116">
        <f t="shared" si="17"/>
        <v>1809</v>
      </c>
      <c r="I149" s="117">
        <f t="shared" si="17"/>
        <v>0</v>
      </c>
      <c r="J149" s="224">
        <f>+SUM(B149:I149)</f>
        <v>4145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2.4125452352231604E-4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8.4921592279855254E-2</v>
      </c>
      <c r="F150" s="119">
        <f t="shared" si="18"/>
        <v>0.10928829915560917</v>
      </c>
      <c r="G150" s="119">
        <f t="shared" si="18"/>
        <v>0.36911942098914352</v>
      </c>
      <c r="H150" s="119">
        <f t="shared" si="18"/>
        <v>0.43642943305186971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376</v>
      </c>
      <c r="F151" s="116">
        <f t="shared" si="19"/>
        <v>505</v>
      </c>
      <c r="G151" s="116">
        <f t="shared" si="19"/>
        <v>1735</v>
      </c>
      <c r="H151" s="116">
        <f t="shared" si="19"/>
        <v>1897</v>
      </c>
      <c r="I151" s="117">
        <f t="shared" si="19"/>
        <v>0</v>
      </c>
      <c r="J151" s="224">
        <f>+SUM(B151:I151)</f>
        <v>4513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8.3314868158652786E-2</v>
      </c>
      <c r="F152" s="119">
        <f t="shared" si="20"/>
        <v>0.11189895856414801</v>
      </c>
      <c r="G152" s="119">
        <f t="shared" si="20"/>
        <v>0.38444493684910258</v>
      </c>
      <c r="H152" s="119">
        <f t="shared" si="20"/>
        <v>0.42034123642809662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369</v>
      </c>
      <c r="F153" s="122">
        <f t="shared" si="21"/>
        <v>522</v>
      </c>
      <c r="G153" s="122">
        <f t="shared" si="21"/>
        <v>1653</v>
      </c>
      <c r="H153" s="122">
        <f t="shared" si="21"/>
        <v>1961</v>
      </c>
      <c r="I153" s="123">
        <f t="shared" si="21"/>
        <v>0</v>
      </c>
      <c r="J153" s="235">
        <f>+SUM(B153:I153)</f>
        <v>4505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8.1908990011098776E-2</v>
      </c>
      <c r="F154" s="125">
        <f t="shared" si="22"/>
        <v>0.11587125416204218</v>
      </c>
      <c r="G154" s="125">
        <f t="shared" si="22"/>
        <v>0.36692563817980023</v>
      </c>
      <c r="H154" s="125">
        <f t="shared" si="22"/>
        <v>0.43529411764705883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1688</v>
      </c>
      <c r="C159" s="83">
        <f t="shared" ref="C159:E159" si="23">+N159</f>
        <v>69</v>
      </c>
      <c r="D159" s="83">
        <f t="shared" si="23"/>
        <v>2298</v>
      </c>
      <c r="E159" s="110">
        <f t="shared" si="23"/>
        <v>0</v>
      </c>
      <c r="F159" s="229">
        <f>+SUM(B159:E159)</f>
        <v>4055</v>
      </c>
      <c r="G159" s="83">
        <f>Q159</f>
        <v>1268</v>
      </c>
      <c r="H159" s="110">
        <f>R159</f>
        <v>2787</v>
      </c>
      <c r="I159" s="229">
        <f>+SUM(G159:H159)</f>
        <v>4055</v>
      </c>
      <c r="J159" s="34"/>
      <c r="M159" s="3">
        <v>1688</v>
      </c>
      <c r="N159" s="3">
        <v>69</v>
      </c>
      <c r="O159" s="3">
        <v>2298</v>
      </c>
      <c r="P159" s="3">
        <v>0</v>
      </c>
      <c r="Q159" s="3">
        <v>1268</v>
      </c>
      <c r="R159" s="3">
        <v>2787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0.41627620221948214</v>
      </c>
      <c r="C160" s="30">
        <f t="shared" ref="C160:E160" si="24">+IF($F$159=0,"",(C159/$F$159))</f>
        <v>1.7016029593094943E-2</v>
      </c>
      <c r="D160" s="30">
        <f t="shared" si="24"/>
        <v>0.56670776818742297</v>
      </c>
      <c r="E160" s="113">
        <f t="shared" si="24"/>
        <v>0</v>
      </c>
      <c r="F160" s="230"/>
      <c r="G160" s="30">
        <f>+IF($I$159=0,"",(G159/$I$159))</f>
        <v>0.31270036991368683</v>
      </c>
      <c r="H160" s="113">
        <f>+IF($I$159=0,"",(H159/$I$159))</f>
        <v>0.68729963008631323</v>
      </c>
      <c r="I160" s="230"/>
      <c r="J160" s="34"/>
      <c r="M160" s="3">
        <v>1924</v>
      </c>
      <c r="N160" s="3">
        <v>0</v>
      </c>
      <c r="O160" s="3">
        <v>2352</v>
      </c>
      <c r="P160" s="3">
        <v>0</v>
      </c>
      <c r="Q160" s="3">
        <v>1344</v>
      </c>
      <c r="R160" s="3">
        <v>2932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1924</v>
      </c>
      <c r="C161" s="25">
        <f t="shared" ref="C161:E161" si="25">+N160</f>
        <v>0</v>
      </c>
      <c r="D161" s="25">
        <f t="shared" si="25"/>
        <v>2352</v>
      </c>
      <c r="E161" s="116">
        <f t="shared" si="25"/>
        <v>0</v>
      </c>
      <c r="F161" s="224">
        <f>+SUM(B161:E161)</f>
        <v>4276</v>
      </c>
      <c r="G161" s="25">
        <f>Q160</f>
        <v>1344</v>
      </c>
      <c r="H161" s="116">
        <f>R160</f>
        <v>2932</v>
      </c>
      <c r="I161" s="224">
        <f>+SUM(G161:H161)</f>
        <v>4276</v>
      </c>
      <c r="J161" s="34"/>
      <c r="M161" s="3">
        <v>1925</v>
      </c>
      <c r="N161" s="3">
        <v>0</v>
      </c>
      <c r="O161" s="3">
        <v>2369</v>
      </c>
      <c r="P161" s="3">
        <v>0</v>
      </c>
      <c r="Q161" s="3">
        <v>1338</v>
      </c>
      <c r="R161" s="3">
        <v>2956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0.44995322731524789</v>
      </c>
      <c r="C162" s="29">
        <f t="shared" ref="C162:E162" si="26">+IF($F$161=0,"",(C161/$F$161))</f>
        <v>0</v>
      </c>
      <c r="D162" s="29">
        <f t="shared" si="26"/>
        <v>0.55004677268475211</v>
      </c>
      <c r="E162" s="119">
        <f t="shared" si="26"/>
        <v>0</v>
      </c>
      <c r="F162" s="225"/>
      <c r="G162" s="29">
        <f>+IF($I$161=0,"",(G161/$I$161))</f>
        <v>0.31431244153414406</v>
      </c>
      <c r="H162" s="119">
        <f>+IF($I$161=0,"",(H161/$I$161))</f>
        <v>0.68568755846585594</v>
      </c>
      <c r="I162" s="225"/>
      <c r="J162" s="34"/>
      <c r="M162" s="3">
        <v>2120</v>
      </c>
      <c r="N162" s="3">
        <v>0</v>
      </c>
      <c r="O162" s="3">
        <v>2412</v>
      </c>
      <c r="P162" s="3">
        <v>0</v>
      </c>
      <c r="Q162" s="3">
        <v>1424</v>
      </c>
      <c r="R162" s="3">
        <v>3108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1925</v>
      </c>
      <c r="C163" s="25">
        <f t="shared" ref="C163:E163" si="27">+N161</f>
        <v>0</v>
      </c>
      <c r="D163" s="25">
        <f t="shared" si="27"/>
        <v>2369</v>
      </c>
      <c r="E163" s="116">
        <f t="shared" si="27"/>
        <v>0</v>
      </c>
      <c r="F163" s="224">
        <f>+SUM(B163:E163)</f>
        <v>4294</v>
      </c>
      <c r="G163" s="25">
        <f>Q161</f>
        <v>1338</v>
      </c>
      <c r="H163" s="116">
        <f>R161</f>
        <v>2956</v>
      </c>
      <c r="I163" s="224">
        <f>+SUM(G163:H163)</f>
        <v>4294</v>
      </c>
      <c r="J163" s="34"/>
      <c r="M163" s="3">
        <v>1742</v>
      </c>
      <c r="N163" s="3">
        <v>0</v>
      </c>
      <c r="O163" s="3">
        <v>2403</v>
      </c>
      <c r="P163" s="3">
        <v>0</v>
      </c>
      <c r="Q163" s="3">
        <v>1287</v>
      </c>
      <c r="R163" s="3">
        <v>2858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0.44829995342338147</v>
      </c>
      <c r="C164" s="29">
        <f t="shared" ref="C164:E164" si="28">+IF($F$163=0,"",(C163/$F$163))</f>
        <v>0</v>
      </c>
      <c r="D164" s="29">
        <f t="shared" si="28"/>
        <v>0.55170004657661853</v>
      </c>
      <c r="E164" s="119">
        <f t="shared" si="28"/>
        <v>0</v>
      </c>
      <c r="F164" s="225"/>
      <c r="G164" s="29">
        <f>+IF($I$163=0,"",(G163/$I$163))</f>
        <v>0.31159757801583604</v>
      </c>
      <c r="H164" s="119">
        <f>+IF($I$163=0,"",(H163/$I$163))</f>
        <v>0.6884024219841639</v>
      </c>
      <c r="I164" s="225"/>
      <c r="J164" s="34"/>
      <c r="M164" s="3">
        <v>2083</v>
      </c>
      <c r="N164" s="3">
        <v>0</v>
      </c>
      <c r="O164" s="3">
        <v>2430</v>
      </c>
      <c r="P164" s="3">
        <v>0</v>
      </c>
      <c r="Q164" s="3">
        <v>1477</v>
      </c>
      <c r="R164" s="3">
        <v>3036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2120</v>
      </c>
      <c r="C165" s="19">
        <f t="shared" ref="C165:E165" si="29">+N162</f>
        <v>0</v>
      </c>
      <c r="D165" s="19">
        <f t="shared" si="29"/>
        <v>2412</v>
      </c>
      <c r="E165" s="122">
        <f t="shared" si="29"/>
        <v>0</v>
      </c>
      <c r="F165" s="224">
        <f>+SUM(B165:E165)</f>
        <v>4532</v>
      </c>
      <c r="G165" s="25">
        <f>Q162</f>
        <v>1424</v>
      </c>
      <c r="H165" s="116">
        <f>R162</f>
        <v>3108</v>
      </c>
      <c r="I165" s="224">
        <f>+SUM(G165:H165)</f>
        <v>4532</v>
      </c>
      <c r="J165" s="34"/>
      <c r="M165" s="3">
        <v>2064</v>
      </c>
      <c r="N165" s="3">
        <v>0</v>
      </c>
      <c r="O165" s="3">
        <v>2441</v>
      </c>
      <c r="P165" s="3">
        <v>0</v>
      </c>
      <c r="Q165" s="3">
        <v>1476</v>
      </c>
      <c r="R165" s="3">
        <v>3029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0.46778464254192409</v>
      </c>
      <c r="C166" s="29">
        <f>+IF($F$165=0,"",(C165/$F$165))</f>
        <v>0</v>
      </c>
      <c r="D166" s="29">
        <f t="shared" ref="D166:E166" si="30">+IF($F$165=0,"",(D165/$F$165))</f>
        <v>0.53221535745807591</v>
      </c>
      <c r="E166" s="119">
        <f t="shared" si="30"/>
        <v>0</v>
      </c>
      <c r="F166" s="225"/>
      <c r="G166" s="29">
        <f>+IF($I$165=0,"",(G165/$I$165))</f>
        <v>0.3142100617828773</v>
      </c>
      <c r="H166" s="119">
        <f>+IF($I$165=0,"",(H165/$I$165))</f>
        <v>0.68578993821712264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1742</v>
      </c>
      <c r="C167" s="19">
        <f t="shared" ref="C167:E167" si="31">+N163</f>
        <v>0</v>
      </c>
      <c r="D167" s="19">
        <f t="shared" si="31"/>
        <v>2403</v>
      </c>
      <c r="E167" s="122">
        <f t="shared" si="31"/>
        <v>0</v>
      </c>
      <c r="F167" s="224">
        <f>+SUM(B167:E167)</f>
        <v>4145</v>
      </c>
      <c r="G167" s="25">
        <f>Q163</f>
        <v>1287</v>
      </c>
      <c r="H167" s="116">
        <f>R163</f>
        <v>2858</v>
      </c>
      <c r="I167" s="224">
        <f>+SUM(G167:H167)</f>
        <v>4145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0.42026537997587454</v>
      </c>
      <c r="C168" s="29">
        <f>+IF($F$167=0,"",(C167/$F$167))</f>
        <v>0</v>
      </c>
      <c r="D168" s="29">
        <f>+IF($F$167=0,"",(D167/$F$167))</f>
        <v>0.57973462002412546</v>
      </c>
      <c r="E168" s="119">
        <f>+IF($F$167=0,"",(E167/$F$167))</f>
        <v>0</v>
      </c>
      <c r="F168" s="225"/>
      <c r="G168" s="29">
        <f>+IF($I$167=0,"",(G167/$I$167))</f>
        <v>0.31049457177322076</v>
      </c>
      <c r="H168" s="119">
        <f>+IF($I$167=0,"",(H167/$I$167))</f>
        <v>0.68950542822677929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2083</v>
      </c>
      <c r="C169" s="19">
        <f t="shared" ref="C169:E169" si="32">+N164</f>
        <v>0</v>
      </c>
      <c r="D169" s="19">
        <f t="shared" si="32"/>
        <v>2430</v>
      </c>
      <c r="E169" s="122">
        <f t="shared" si="32"/>
        <v>0</v>
      </c>
      <c r="F169" s="224">
        <f>+SUM(B169:E169)</f>
        <v>4513</v>
      </c>
      <c r="G169" s="25">
        <f>Q164</f>
        <v>1477</v>
      </c>
      <c r="H169" s="116">
        <f>R164</f>
        <v>3036</v>
      </c>
      <c r="I169" s="220">
        <f>+SUM(G169:H169)</f>
        <v>4513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0.46155550631508974</v>
      </c>
      <c r="C170" s="29">
        <f>+IF($F$169=0,"",(C169/$F$169))</f>
        <v>0</v>
      </c>
      <c r="D170" s="29">
        <f>+IF($F$169=0,"",(D169/$F$169))</f>
        <v>0.53844449368491021</v>
      </c>
      <c r="E170" s="119">
        <f>+IF($F$169=0,"",(E169/$F$169))</f>
        <v>0</v>
      </c>
      <c r="F170" s="225"/>
      <c r="G170" s="29">
        <f>+IF($I$169=0,"",(G169/$I$169))</f>
        <v>0.32727675603811213</v>
      </c>
      <c r="H170" s="119">
        <f>+IF($I$169=0,"",(H169/$I$169))</f>
        <v>0.67272324396188787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2064</v>
      </c>
      <c r="C171" s="19">
        <f t="shared" ref="C171:E171" si="33">+N165</f>
        <v>0</v>
      </c>
      <c r="D171" s="19">
        <f t="shared" si="33"/>
        <v>2441</v>
      </c>
      <c r="E171" s="122">
        <f t="shared" si="33"/>
        <v>0</v>
      </c>
      <c r="F171" s="235">
        <f>+SUM(B171:E171)</f>
        <v>4505</v>
      </c>
      <c r="G171" s="19">
        <f>Q165</f>
        <v>1476</v>
      </c>
      <c r="H171" s="122">
        <f>R165</f>
        <v>3029</v>
      </c>
      <c r="I171" s="235">
        <f>+SUM(G171:H171)</f>
        <v>4505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0.45815760266370698</v>
      </c>
      <c r="C172" s="127">
        <f t="shared" ref="C172:E172" si="34">+IF($F$171=0,"",(C171/$F$171))</f>
        <v>0</v>
      </c>
      <c r="D172" s="127">
        <f t="shared" si="34"/>
        <v>0.54184239733629302</v>
      </c>
      <c r="E172" s="125">
        <f t="shared" si="34"/>
        <v>0</v>
      </c>
      <c r="F172" s="236"/>
      <c r="G172" s="127">
        <f>+IF($I$171=0,"",(G171/$I$171))</f>
        <v>0.3276359600443951</v>
      </c>
      <c r="H172" s="125">
        <f>+IF($I$171=0,"",(H171/$I$171))</f>
        <v>0.6723640399556049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2971</v>
      </c>
      <c r="C178" s="19">
        <f t="shared" ref="C178:G178" si="35">+N178</f>
        <v>1084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4055</v>
      </c>
      <c r="I178" s="21"/>
      <c r="J178" s="21"/>
      <c r="K178" s="3"/>
      <c r="L178" s="3"/>
      <c r="M178" s="3">
        <v>2971</v>
      </c>
      <c r="N178" s="3">
        <v>1084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0.73267570900123302</v>
      </c>
      <c r="C179" s="30">
        <f t="shared" ref="C179:G179" si="36">+IF($H$178=0,"",(C178/$H$178))</f>
        <v>0.26732429099876698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3071</v>
      </c>
      <c r="N179" s="3">
        <v>0</v>
      </c>
      <c r="O179" s="43">
        <v>0</v>
      </c>
      <c r="P179" s="43">
        <v>1205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3071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1205</v>
      </c>
      <c r="F180" s="25">
        <f t="shared" si="37"/>
        <v>0</v>
      </c>
      <c r="G180" s="116">
        <f t="shared" si="37"/>
        <v>0</v>
      </c>
      <c r="H180" s="224">
        <f>+SUM(B180:G180)</f>
        <v>4276</v>
      </c>
      <c r="I180" s="20"/>
      <c r="J180" s="20"/>
      <c r="K180" s="3"/>
      <c r="L180" s="3"/>
      <c r="M180" s="3">
        <v>3091</v>
      </c>
      <c r="N180" s="3">
        <v>0</v>
      </c>
      <c r="O180" s="43">
        <v>0</v>
      </c>
      <c r="P180" s="43">
        <v>1203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0.71819457436856871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0.28180542563143124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3146</v>
      </c>
      <c r="N181" s="3">
        <v>0</v>
      </c>
      <c r="O181" s="43">
        <v>0</v>
      </c>
      <c r="P181" s="43">
        <v>1386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3091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1203</v>
      </c>
      <c r="F182" s="25">
        <f t="shared" si="39"/>
        <v>0</v>
      </c>
      <c r="G182" s="116">
        <f t="shared" si="39"/>
        <v>0</v>
      </c>
      <c r="H182" s="224">
        <f>+SUM(B182:G182)</f>
        <v>4294</v>
      </c>
      <c r="I182" s="20"/>
      <c r="J182" s="20"/>
      <c r="K182" s="3"/>
      <c r="L182" s="3"/>
      <c r="M182" s="3">
        <v>3113</v>
      </c>
      <c r="N182" s="3">
        <v>0</v>
      </c>
      <c r="O182" s="43">
        <v>0</v>
      </c>
      <c r="P182" s="43">
        <v>1032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0.71984163949697255</v>
      </c>
      <c r="C183" s="29">
        <f t="shared" ref="C183:G183" si="40">+IF($H$182=0,"",(C182/$H$182))</f>
        <v>0</v>
      </c>
      <c r="D183" s="29">
        <f t="shared" si="40"/>
        <v>0</v>
      </c>
      <c r="E183" s="29">
        <f t="shared" si="40"/>
        <v>0.2801583605030275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3103</v>
      </c>
      <c r="N183" s="3">
        <v>0</v>
      </c>
      <c r="O183" s="43">
        <v>0</v>
      </c>
      <c r="P183" s="43">
        <v>1410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3146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1386</v>
      </c>
      <c r="F184" s="25">
        <f t="shared" si="41"/>
        <v>0</v>
      </c>
      <c r="G184" s="116">
        <f t="shared" si="41"/>
        <v>0</v>
      </c>
      <c r="H184" s="224">
        <f>+SUM(B184:G184)</f>
        <v>4532</v>
      </c>
      <c r="I184" s="20"/>
      <c r="J184" s="20"/>
      <c r="K184" s="20"/>
      <c r="L184" s="20"/>
      <c r="M184" s="3">
        <v>3090</v>
      </c>
      <c r="N184" s="3">
        <v>0</v>
      </c>
      <c r="O184" s="43">
        <v>0</v>
      </c>
      <c r="P184" s="43">
        <v>1415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0.69417475728155342</v>
      </c>
      <c r="C185" s="29">
        <f t="shared" ref="C185:G185" si="42">+IF($H$184=0,"",(C184/$H$184))</f>
        <v>0</v>
      </c>
      <c r="D185" s="29">
        <f t="shared" si="42"/>
        <v>0</v>
      </c>
      <c r="E185" s="29">
        <f t="shared" si="42"/>
        <v>0.30582524271844658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3113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1032</v>
      </c>
      <c r="F186" s="25">
        <f t="shared" si="43"/>
        <v>0</v>
      </c>
      <c r="G186" s="116">
        <f t="shared" si="43"/>
        <v>0</v>
      </c>
      <c r="H186" s="224">
        <f>+SUM(B186:G186)</f>
        <v>4145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0.75102533172496988</v>
      </c>
      <c r="C187" s="29">
        <f t="shared" si="44"/>
        <v>0</v>
      </c>
      <c r="D187" s="29">
        <f t="shared" si="44"/>
        <v>0</v>
      </c>
      <c r="E187" s="29">
        <f t="shared" si="44"/>
        <v>0.24897466827503015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3103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1410</v>
      </c>
      <c r="F188" s="25">
        <f t="shared" si="45"/>
        <v>0</v>
      </c>
      <c r="G188" s="116">
        <f t="shared" si="45"/>
        <v>0</v>
      </c>
      <c r="H188" s="224">
        <f>+SUM(B188:G188)</f>
        <v>4513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0.68756924440505207</v>
      </c>
      <c r="C189" s="29">
        <f t="shared" si="46"/>
        <v>0</v>
      </c>
      <c r="D189" s="29">
        <f t="shared" si="46"/>
        <v>0</v>
      </c>
      <c r="E189" s="29">
        <f t="shared" si="46"/>
        <v>0.31243075559494793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3090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1415</v>
      </c>
      <c r="F190" s="25">
        <f t="shared" si="47"/>
        <v>0</v>
      </c>
      <c r="G190" s="116">
        <f t="shared" si="47"/>
        <v>0</v>
      </c>
      <c r="H190" s="224">
        <f>+SUM(B190:G190)</f>
        <v>4505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0.6859045504994451</v>
      </c>
      <c r="C191" s="127">
        <f>+IF($H$190=0,"",(C190/$H$190))</f>
        <v>0</v>
      </c>
      <c r="D191" s="127">
        <f t="shared" ref="D191:G191" si="48">+IF($H$190=0,"",(D190/$H$190))</f>
        <v>0</v>
      </c>
      <c r="E191" s="127">
        <f t="shared" si="48"/>
        <v>0.31409544950055496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4897</v>
      </c>
      <c r="D198" s="15">
        <v>5027</v>
      </c>
      <c r="E198" s="15">
        <v>4916</v>
      </c>
      <c r="F198" s="15">
        <v>5465</v>
      </c>
      <c r="G198" s="15">
        <v>5705</v>
      </c>
      <c r="H198" s="28">
        <v>6016</v>
      </c>
      <c r="I198" s="28">
        <v>5920</v>
      </c>
      <c r="J198" s="33">
        <v>5520</v>
      </c>
      <c r="K198" s="33">
        <v>4913</v>
      </c>
      <c r="L198" s="33">
        <v>5609</v>
      </c>
      <c r="M198" s="70">
        <v>5672</v>
      </c>
      <c r="AK198" s="1"/>
    </row>
    <row r="199" spans="1:37" ht="18.75" x14ac:dyDescent="0.25">
      <c r="A199" s="241" t="s">
        <v>5</v>
      </c>
      <c r="B199" s="242"/>
      <c r="C199" s="69">
        <v>1543</v>
      </c>
      <c r="D199" s="15">
        <v>1285</v>
      </c>
      <c r="E199" s="15">
        <v>1693</v>
      </c>
      <c r="F199" s="15">
        <v>1564</v>
      </c>
      <c r="G199" s="15">
        <v>1783</v>
      </c>
      <c r="H199" s="28">
        <v>1949</v>
      </c>
      <c r="I199" s="28">
        <v>1975</v>
      </c>
      <c r="J199" s="33">
        <v>1885</v>
      </c>
      <c r="K199" s="33">
        <v>1764</v>
      </c>
      <c r="L199" s="33">
        <v>1818</v>
      </c>
      <c r="M199" s="70">
        <v>1669</v>
      </c>
      <c r="AK199" s="1"/>
    </row>
    <row r="200" spans="1:37" ht="18.75" x14ac:dyDescent="0.25">
      <c r="A200" s="241" t="s">
        <v>6</v>
      </c>
      <c r="B200" s="242"/>
      <c r="C200" s="69">
        <v>1551</v>
      </c>
      <c r="D200" s="15">
        <v>1213</v>
      </c>
      <c r="E200" s="15">
        <v>1795</v>
      </c>
      <c r="F200" s="15">
        <v>1713</v>
      </c>
      <c r="G200" s="15">
        <v>1744</v>
      </c>
      <c r="H200" s="28">
        <v>1906</v>
      </c>
      <c r="I200" s="28">
        <v>1932</v>
      </c>
      <c r="J200" s="33">
        <v>1821</v>
      </c>
      <c r="K200" s="33">
        <v>1710</v>
      </c>
      <c r="L200" s="33">
        <v>1634</v>
      </c>
      <c r="M200" s="70">
        <v>1438</v>
      </c>
      <c r="AK200" s="1"/>
    </row>
    <row r="201" spans="1:37" ht="18.75" x14ac:dyDescent="0.25">
      <c r="A201" s="241" t="s">
        <v>7</v>
      </c>
      <c r="B201" s="242"/>
      <c r="C201" s="69">
        <v>87</v>
      </c>
      <c r="D201" s="15">
        <v>92</v>
      </c>
      <c r="E201" s="15">
        <v>128</v>
      </c>
      <c r="F201" s="15">
        <v>158</v>
      </c>
      <c r="G201" s="15">
        <v>168</v>
      </c>
      <c r="H201" s="28">
        <v>199</v>
      </c>
      <c r="I201" s="28">
        <v>214</v>
      </c>
      <c r="J201" s="33">
        <v>268</v>
      </c>
      <c r="K201" s="33">
        <v>261</v>
      </c>
      <c r="L201" s="33">
        <v>212</v>
      </c>
      <c r="M201" s="70">
        <v>162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8078</v>
      </c>
      <c r="D202" s="158">
        <f t="shared" si="49"/>
        <v>7617</v>
      </c>
      <c r="E202" s="158">
        <f t="shared" si="49"/>
        <v>8532</v>
      </c>
      <c r="F202" s="158">
        <f t="shared" si="49"/>
        <v>8900</v>
      </c>
      <c r="G202" s="158">
        <f t="shared" si="49"/>
        <v>9400</v>
      </c>
      <c r="H202" s="158">
        <f t="shared" si="49"/>
        <v>10070</v>
      </c>
      <c r="I202" s="158">
        <f t="shared" si="49"/>
        <v>10041</v>
      </c>
      <c r="J202" s="158">
        <f t="shared" si="49"/>
        <v>9494</v>
      </c>
      <c r="K202" s="158">
        <f t="shared" ref="K202:L202" si="50">+SUM(K196:K201)</f>
        <v>8648</v>
      </c>
      <c r="L202" s="158">
        <f t="shared" si="50"/>
        <v>9273</v>
      </c>
      <c r="M202" s="179">
        <f>+SUM(M196:M201)</f>
        <v>8941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0.76258868316317707</v>
      </c>
      <c r="E210" s="187"/>
      <c r="F210" s="186">
        <v>0.78426097191861444</v>
      </c>
      <c r="G210" s="187"/>
      <c r="H210" s="186">
        <v>0.7846470891293148</v>
      </c>
      <c r="I210" s="186"/>
      <c r="J210" s="194">
        <v>0.69367879456082326</v>
      </c>
      <c r="K210" s="202"/>
      <c r="L210" s="186">
        <v>0.75228026533996684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0.92987804878048785</v>
      </c>
      <c r="E211" s="187"/>
      <c r="F211" s="186">
        <v>0.91888888888888887</v>
      </c>
      <c r="G211" s="187"/>
      <c r="H211" s="186">
        <v>0.89895085588072887</v>
      </c>
      <c r="I211" s="186"/>
      <c r="J211" s="194">
        <v>0.87392550143266479</v>
      </c>
      <c r="K211" s="202"/>
      <c r="L211" s="186">
        <v>0.92191435768261965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>
        <v>0.9732142857142857</v>
      </c>
      <c r="E212" s="187"/>
      <c r="F212" s="186">
        <v>0.97457627118644063</v>
      </c>
      <c r="G212" s="187"/>
      <c r="H212" s="186">
        <v>0.97478991596638653</v>
      </c>
      <c r="I212" s="186"/>
      <c r="J212" s="194">
        <v>0.97142857142857142</v>
      </c>
      <c r="K212" s="202"/>
      <c r="L212" s="186">
        <v>0.98347107438016534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0.92488532110091748</v>
      </c>
      <c r="E213" s="187"/>
      <c r="F213" s="186">
        <v>0.92542016806722693</v>
      </c>
      <c r="G213" s="187"/>
      <c r="H213" s="186">
        <v>0.9264629725530813</v>
      </c>
      <c r="I213" s="186"/>
      <c r="J213" s="194">
        <v>0.88907193849533228</v>
      </c>
      <c r="K213" s="202"/>
      <c r="L213" s="186">
        <v>0.91637426900584795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>
        <v>0.93452380952380953</v>
      </c>
      <c r="E214" s="190"/>
      <c r="F214" s="189">
        <v>0.9346733668341709</v>
      </c>
      <c r="G214" s="190"/>
      <c r="H214" s="189">
        <v>0.95794392523364491</v>
      </c>
      <c r="I214" s="189"/>
      <c r="J214" s="203">
        <v>0.94402985074626866</v>
      </c>
      <c r="K214" s="204"/>
      <c r="L214" s="189">
        <v>0.94252873563218387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128</v>
      </c>
      <c r="E221" s="187"/>
      <c r="F221" s="193" t="s">
        <v>128</v>
      </c>
      <c r="G221" s="187"/>
      <c r="H221" s="193" t="s">
        <v>128</v>
      </c>
      <c r="I221" s="187"/>
      <c r="J221" s="193" t="s">
        <v>128</v>
      </c>
      <c r="K221" s="187"/>
      <c r="L221" s="193" t="s">
        <v>128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123</v>
      </c>
      <c r="E222" s="187"/>
      <c r="F222" s="193" t="s">
        <v>123</v>
      </c>
      <c r="G222" s="187"/>
      <c r="H222" s="193" t="s">
        <v>123</v>
      </c>
      <c r="I222" s="187"/>
      <c r="J222" s="193" t="s">
        <v>123</v>
      </c>
      <c r="K222" s="187"/>
      <c r="L222" s="193" t="s">
        <v>129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130</v>
      </c>
      <c r="E223" s="187"/>
      <c r="F223" s="193" t="s">
        <v>122</v>
      </c>
      <c r="G223" s="187"/>
      <c r="H223" s="193" t="s">
        <v>122</v>
      </c>
      <c r="I223" s="187"/>
      <c r="J223" s="193" t="s">
        <v>130</v>
      </c>
      <c r="K223" s="187"/>
      <c r="L223" s="193" t="s">
        <v>131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132</v>
      </c>
      <c r="E224" s="187"/>
      <c r="F224" s="193" t="s">
        <v>132</v>
      </c>
      <c r="G224" s="187"/>
      <c r="H224" s="193" t="s">
        <v>132</v>
      </c>
      <c r="I224" s="187"/>
      <c r="J224" s="193" t="s">
        <v>132</v>
      </c>
      <c r="K224" s="187"/>
      <c r="L224" s="193" t="s">
        <v>123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133</v>
      </c>
      <c r="E225" s="190"/>
      <c r="F225" s="199" t="s">
        <v>122</v>
      </c>
      <c r="G225" s="190"/>
      <c r="H225" s="199" t="s">
        <v>122</v>
      </c>
      <c r="I225" s="190"/>
      <c r="J225" s="199" t="s">
        <v>130</v>
      </c>
      <c r="K225" s="190"/>
      <c r="L225" s="199" t="s">
        <v>130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2023-09-03T19:09:15Z</dcterms:modified>
</cp:coreProperties>
</file>