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4B3850A-D471-41EC-B7CF-C06E3EBC7E8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<sst xmlns="http://schemas.openxmlformats.org/spreadsheetml/2006/main" count="275" uniqueCount="127">
  <si>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</si>
  <si>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</si>
  <si>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</si>
  <si>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</si>
  <si>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</si>
  <si>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</si>
  <si>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</si>
  <si>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</si>
  <si>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</si>
  <si>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</si>
  <si>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</si>
  <si>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</si>
  <si>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</si>
  <si>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</si>
  <si>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</si>
  <si>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</si>
  <si>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</si>
  <si>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</si>
  <si>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</si>
  <si>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</si>
  <si>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</si>
  <si>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</si>
  <si>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</si>
  <si>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</si>
  <si>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</si>
  <si>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</si>
  <si>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</si>
  <si>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</si>
  <si>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</si>
  <si>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</si>
  <si>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</si>
  <si>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</si>
  <si>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</si>
  <si>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</si>
  <si>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</si>
  <si>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</si>
  <si>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</si>
  <si>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</si>
  <si>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</si>
  <si>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</si>
  <si>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</si>
  <si>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</si>
  <si>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</si>
  <si>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</si>
  <si>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</si>
  <si>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</si>
  <si>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</si>
  <si>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</si>
  <si>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</si>
  <si>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</si>
  <si>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</si>
  <si>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</si>
  <si>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</si>
  <si>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</si>
  <si>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</si>
  <si>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</si>
  <si>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</si>
  <si>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</si>
  <si>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</si>
  <si>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</si>
  <si>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</si>
  <si>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</si>
  <si>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</si>
  <si>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</si>
  <si>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</si>
  <si>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</si>
  <si>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</si>
  <si>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</si>
  <si>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</si>
  <si>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</si>
  <si>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</si>
  <si>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</si>
  <si>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</si>
  <si>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</si>
  <si>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</si>
  <si>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</si>
  <si>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</si>
  <si>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</si>
  <si>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</si>
  <si>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</si>
  <si>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</si>
  <si>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</si>
  <si>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</si>
  <si>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</si>
  <si>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</si>
  <si>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</si>
  <si>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</si>
  <si>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</si>
  <si>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</si>
  <si>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</si>
  <si>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</si>
  <si>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</si>
  <si>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</si>
  <si>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</si>
  <si>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</si>
  <si>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</si>
  <si>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</si>
  <si>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</si>
  <si>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</si>
  <si>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</si>
  <si>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</si>
  <si>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</si>
  <si>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</si>
  <si>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</si>
  <si>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</si>
  <si>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</si>
  <si>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</si>
  <si>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</si>
  <si>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</si>
  <si>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</si>
  <si>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</si>
  <si>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</si>
  <si>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</si>
  <si>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</si>
  <si>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</si>
  <si>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</si>
  <si>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</si>
  <si>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</si>
  <si>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</si>
  <si>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</si>
  <si>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</si>
  <si>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</si>
  <si>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</si>
  <si>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</si>
  <si>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</si>
  <si>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CORPORACION DE ESTUDIOS SUPERIORES SALAMANDRA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</si>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</sst>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DE ESTUDIOS SUPERIORES SALAMANDRA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DE ESTUDIOS SUPERIORES SALAMANDRA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51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0.71794871794871795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49</v>
      </c>
      <c r="F32" s="56">
        <v>33</v>
      </c>
      <c r="G32" s="56">
        <v>51</v>
      </c>
      <c r="H32" s="57">
        <v>83</v>
      </c>
      <c r="I32" s="57">
        <v>155</v>
      </c>
      <c r="J32" s="58">
        <v>248</v>
      </c>
      <c r="K32" s="58">
        <v>300</v>
      </c>
      <c r="L32" s="58">
        <v>168</v>
      </c>
      <c r="M32" s="61">
        <v>51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49</v>
      </c>
      <c r="F34" s="172">
        <f t="shared" si="0"/>
        <v>33</v>
      </c>
      <c r="G34" s="172">
        <f t="shared" si="0"/>
        <v>51</v>
      </c>
      <c r="H34" s="175">
        <f t="shared" si="0"/>
        <v>83</v>
      </c>
      <c r="I34" s="175">
        <f>+SUM(I32:I33)</f>
        <v>155</v>
      </c>
      <c r="J34" s="166">
        <f>+SUM(J32:J33)</f>
        <v>248</v>
      </c>
      <c r="K34" s="166">
        <f>+SUM(K32:K33)</f>
        <v>300</v>
      </c>
      <c r="L34" s="166">
        <f>+SUM(L32:L33)</f>
        <v>168</v>
      </c>
      <c r="M34" s="167">
        <f>+SUM(M32:M33)</f>
        <v>51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29</v>
      </c>
      <c r="F39" s="64">
        <v>16</v>
      </c>
      <c r="G39" s="64">
        <v>51</v>
      </c>
      <c r="H39" s="65">
        <v>83</v>
      </c>
      <c r="I39" s="65">
        <v>155</v>
      </c>
      <c r="J39" s="66">
        <v>248</v>
      </c>
      <c r="K39" s="66">
        <v>300</v>
      </c>
      <c r="L39" s="66">
        <v>168</v>
      </c>
      <c r="M39" s="68">
        <v>51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20</v>
      </c>
      <c r="F41" s="15">
        <v>17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49</v>
      </c>
      <c r="F45" s="172">
        <f t="shared" si="1"/>
        <v>33</v>
      </c>
      <c r="G45" s="172">
        <f t="shared" si="1"/>
        <v>51</v>
      </c>
      <c r="H45" s="175">
        <f t="shared" si="1"/>
        <v>83</v>
      </c>
      <c r="I45" s="175">
        <f t="shared" si="1"/>
        <v>155</v>
      </c>
      <c r="J45" s="166">
        <f>+SUM(J39:J44)</f>
        <v>248</v>
      </c>
      <c r="K45" s="166">
        <f>+SUM(K39:K44)</f>
        <v>300</v>
      </c>
      <c r="L45" s="166">
        <f>+SUM(L39:L44)</f>
        <v>168</v>
      </c>
      <c r="M45" s="167">
        <f>+SUM(M39:M44)</f>
        <v>51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49</v>
      </c>
      <c r="F52" s="15">
        <v>33</v>
      </c>
      <c r="G52" s="15">
        <v>51</v>
      </c>
      <c r="H52" s="28">
        <v>83</v>
      </c>
      <c r="I52" s="28">
        <v>82</v>
      </c>
      <c r="J52" s="33">
        <v>121</v>
      </c>
      <c r="K52" s="33">
        <v>157</v>
      </c>
      <c r="L52" s="33">
        <v>70</v>
      </c>
      <c r="M52" s="70">
        <v>35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73</v>
      </c>
      <c r="J53" s="33">
        <v>127</v>
      </c>
      <c r="K53" s="33">
        <v>143</v>
      </c>
      <c r="L53" s="33">
        <v>98</v>
      </c>
      <c r="M53" s="70">
        <v>16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49</v>
      </c>
      <c r="F59" s="172">
        <f t="shared" si="2"/>
        <v>33</v>
      </c>
      <c r="G59" s="172">
        <f t="shared" si="2"/>
        <v>51</v>
      </c>
      <c r="H59" s="172">
        <f t="shared" si="2"/>
        <v>83</v>
      </c>
      <c r="I59" s="172">
        <f t="shared" si="2"/>
        <v>155</v>
      </c>
      <c r="J59" s="172">
        <f t="shared" si="2"/>
        <v>248</v>
      </c>
      <c r="K59" s="172">
        <f t="shared" si="2"/>
        <v>300</v>
      </c>
      <c r="L59" s="172">
        <f t="shared" si="2"/>
        <v>168</v>
      </c>
      <c r="M59" s="167">
        <f>+SUM(M50:M58)</f>
        <v>51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73</v>
      </c>
      <c r="J71" s="33">
        <v>127</v>
      </c>
      <c r="K71" s="32">
        <v>143</v>
      </c>
      <c r="L71" s="32">
        <v>98</v>
      </c>
      <c r="M71" s="62">
        <v>16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51</v>
      </c>
      <c r="H73" s="33">
        <v>83</v>
      </c>
      <c r="I73" s="33">
        <v>82</v>
      </c>
      <c r="J73" s="33">
        <v>121</v>
      </c>
      <c r="K73" s="32">
        <v>157</v>
      </c>
      <c r="L73" s="32">
        <v>70</v>
      </c>
      <c r="M73" s="62">
        <v>35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51</v>
      </c>
      <c r="H76" s="172">
        <f t="shared" si="3"/>
        <v>83</v>
      </c>
      <c r="I76" s="172">
        <f t="shared" ref="I76:M76" si="4">+SUM(I64:I75)</f>
        <v>155</v>
      </c>
      <c r="J76" s="172">
        <f t="shared" si="4"/>
        <v>248</v>
      </c>
      <c r="K76" s="172">
        <f t="shared" si="4"/>
        <v>300</v>
      </c>
      <c r="L76" s="172">
        <f t="shared" si="4"/>
        <v>168</v>
      </c>
      <c r="M76" s="173">
        <f t="shared" si="4"/>
        <v>51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49</v>
      </c>
      <c r="F82" s="84">
        <v>33</v>
      </c>
      <c r="G82" s="84">
        <v>51</v>
      </c>
      <c r="H82" s="85">
        <v>83</v>
      </c>
      <c r="I82" s="85">
        <v>155</v>
      </c>
      <c r="J82" s="85">
        <v>248</v>
      </c>
      <c r="K82" s="86">
        <v>300</v>
      </c>
      <c r="L82" s="86">
        <v>168</v>
      </c>
      <c r="M82" s="87">
        <v>51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49</v>
      </c>
      <c r="F87" s="164">
        <f t="shared" si="5"/>
        <v>33</v>
      </c>
      <c r="G87" s="164">
        <f t="shared" si="5"/>
        <v>51</v>
      </c>
      <c r="H87" s="165">
        <f t="shared" si="5"/>
        <v>83</v>
      </c>
      <c r="I87" s="165">
        <f>+SUM(I82:I86)</f>
        <v>155</v>
      </c>
      <c r="J87" s="165">
        <f>+SUM(J82:J86)</f>
        <v>248</v>
      </c>
      <c r="K87" s="166">
        <f>+SUM(K82:K86)</f>
        <v>300</v>
      </c>
      <c r="L87" s="166">
        <f>+SUM(L82:L86)</f>
        <v>168</v>
      </c>
      <c r="M87" s="167">
        <f>+SUM(M82:M86)</f>
        <v>51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19</v>
      </c>
      <c r="F93" s="91">
        <v>15</v>
      </c>
      <c r="G93" s="91">
        <v>25</v>
      </c>
      <c r="H93" s="92">
        <v>42</v>
      </c>
      <c r="I93" s="92">
        <v>63</v>
      </c>
      <c r="J93" s="86">
        <v>107</v>
      </c>
      <c r="K93" s="86">
        <v>138</v>
      </c>
      <c r="L93" s="86">
        <v>67</v>
      </c>
      <c r="M93" s="87">
        <v>25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30</v>
      </c>
      <c r="F94" s="15">
        <v>18</v>
      </c>
      <c r="G94" s="15">
        <v>26</v>
      </c>
      <c r="H94" s="28">
        <v>41</v>
      </c>
      <c r="I94" s="28">
        <v>92</v>
      </c>
      <c r="J94" s="28">
        <v>141</v>
      </c>
      <c r="K94" s="32">
        <v>162</v>
      </c>
      <c r="L94" s="32">
        <v>101</v>
      </c>
      <c r="M94" s="88">
        <v>26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49</v>
      </c>
      <c r="F95" s="164">
        <f t="shared" si="6"/>
        <v>33</v>
      </c>
      <c r="G95" s="164">
        <f t="shared" si="6"/>
        <v>51</v>
      </c>
      <c r="H95" s="165">
        <f t="shared" si="6"/>
        <v>83</v>
      </c>
      <c r="I95" s="165">
        <f t="shared" si="6"/>
        <v>155</v>
      </c>
      <c r="J95" s="165">
        <f t="shared" si="6"/>
        <v>248</v>
      </c>
      <c r="K95" s="166">
        <f t="shared" si="6"/>
        <v>300</v>
      </c>
      <c r="L95" s="166">
        <f t="shared" si="6"/>
        <v>168</v>
      </c>
      <c r="M95" s="167">
        <f t="shared" si="6"/>
        <v>51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0.17948717948717949</v>
      </c>
      <c r="D100" s="209">
        <v>0.15068493150684931</v>
      </c>
      <c r="E100" s="209">
        <v>0.10666666666666667</v>
      </c>
      <c r="F100" s="209">
        <v>8.943089430894309E-2</v>
      </c>
      <c r="G100" s="210">
        <v>0.33333333333333331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0.17948717948717949</v>
      </c>
      <c r="D102" s="162">
        <v>0.15068493150684931</v>
      </c>
      <c r="E102" s="162">
        <v>0.10666666666666667</v>
      </c>
      <c r="F102" s="162">
        <v>8.943089430894309E-2</v>
      </c>
      <c r="G102" s="163">
        <v>0.33333333333333331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51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2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51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31</v>
      </c>
      <c r="D123" s="303">
        <f>+C123+C124</f>
        <v>66</v>
      </c>
      <c r="E123" s="103">
        <v>32</v>
      </c>
      <c r="F123" s="303">
        <f>+E123+E124</f>
        <v>67</v>
      </c>
      <c r="G123" s="67">
        <v>43</v>
      </c>
      <c r="H123" s="305">
        <f>+G123+G124</f>
        <v>78</v>
      </c>
    </row>
    <row r="124" spans="1:10" ht="18.75" x14ac:dyDescent="0.25">
      <c r="A124" s="227"/>
      <c r="B124" s="105">
        <v>2</v>
      </c>
      <c r="C124" s="99">
        <v>35</v>
      </c>
      <c r="D124" s="223"/>
      <c r="E124" s="99">
        <v>35</v>
      </c>
      <c r="F124" s="223"/>
      <c r="G124" s="99">
        <v>35</v>
      </c>
      <c r="H124" s="223"/>
    </row>
    <row r="125" spans="1:10" ht="18.75" x14ac:dyDescent="0.25">
      <c r="A125" s="226">
        <v>2017</v>
      </c>
      <c r="B125" s="106">
        <v>1</v>
      </c>
      <c r="C125" s="100">
        <v>42</v>
      </c>
      <c r="D125" s="222">
        <f>+C125+C126</f>
        <v>105</v>
      </c>
      <c r="E125" s="100">
        <v>33</v>
      </c>
      <c r="F125" s="222">
        <f>+E125+E126</f>
        <v>96</v>
      </c>
      <c r="G125" s="100">
        <v>32</v>
      </c>
      <c r="H125" s="222">
        <f>+G125+G126</f>
        <v>95</v>
      </c>
    </row>
    <row r="126" spans="1:10" ht="18.75" x14ac:dyDescent="0.25">
      <c r="A126" s="227"/>
      <c r="B126" s="105">
        <v>2</v>
      </c>
      <c r="C126" s="99">
        <v>63</v>
      </c>
      <c r="D126" s="223"/>
      <c r="E126" s="99">
        <v>63</v>
      </c>
      <c r="F126" s="223"/>
      <c r="G126" s="99">
        <v>63</v>
      </c>
      <c r="H126" s="223"/>
    </row>
    <row r="127" spans="1:10" ht="18.75" x14ac:dyDescent="0.25">
      <c r="A127" s="226">
        <v>2018</v>
      </c>
      <c r="B127" s="106">
        <v>1</v>
      </c>
      <c r="C127" s="100">
        <v>63</v>
      </c>
      <c r="D127" s="222">
        <f>+C127+C128</f>
        <v>130</v>
      </c>
      <c r="E127" s="100">
        <v>63</v>
      </c>
      <c r="F127" s="222">
        <f>+E127+E128</f>
        <v>130</v>
      </c>
      <c r="G127" s="100">
        <v>61</v>
      </c>
      <c r="H127" s="222">
        <f>+G127+G128</f>
        <v>121</v>
      </c>
    </row>
    <row r="128" spans="1:10" ht="18.75" x14ac:dyDescent="0.25">
      <c r="A128" s="227"/>
      <c r="B128" s="105">
        <v>2</v>
      </c>
      <c r="C128" s="99">
        <v>67</v>
      </c>
      <c r="D128" s="223"/>
      <c r="E128" s="99">
        <v>67</v>
      </c>
      <c r="F128" s="223"/>
      <c r="G128" s="99">
        <v>60</v>
      </c>
      <c r="H128" s="223"/>
    </row>
    <row r="129" spans="1:28" ht="18.75" x14ac:dyDescent="0.25">
      <c r="A129" s="226">
        <v>2019</v>
      </c>
      <c r="B129" s="106">
        <v>1</v>
      </c>
      <c r="C129" s="100">
        <v>151</v>
      </c>
      <c r="D129" s="222">
        <f>+C129+C130</f>
        <v>265</v>
      </c>
      <c r="E129" s="100">
        <v>151</v>
      </c>
      <c r="F129" s="222">
        <f>+E129+E130</f>
        <v>265</v>
      </c>
      <c r="G129" s="100">
        <v>141</v>
      </c>
      <c r="H129" s="222">
        <f>+G129+G130</f>
        <v>255</v>
      </c>
    </row>
    <row r="130" spans="1:28" ht="18.75" x14ac:dyDescent="0.25">
      <c r="A130" s="227"/>
      <c r="B130" s="105">
        <v>2</v>
      </c>
      <c r="C130" s="99">
        <v>114</v>
      </c>
      <c r="D130" s="223"/>
      <c r="E130" s="99">
        <v>114</v>
      </c>
      <c r="F130" s="223"/>
      <c r="G130" s="99">
        <v>114</v>
      </c>
      <c r="H130" s="223"/>
    </row>
    <row r="131" spans="1:28" ht="18.75" x14ac:dyDescent="0.25">
      <c r="A131" s="226">
        <v>2022</v>
      </c>
      <c r="B131" s="106">
        <v>1</v>
      </c>
      <c r="C131" s="100">
        <v>128</v>
      </c>
      <c r="D131" s="222">
        <f>+C131+C132</f>
        <v>160</v>
      </c>
      <c r="E131" s="100">
        <v>127</v>
      </c>
      <c r="F131" s="222">
        <f>+E131+E132</f>
        <v>159</v>
      </c>
      <c r="G131" s="100">
        <v>126</v>
      </c>
      <c r="H131" s="222">
        <f>+G131+G132</f>
        <v>158</v>
      </c>
    </row>
    <row r="132" spans="1:28" ht="18.75" x14ac:dyDescent="0.25">
      <c r="A132" s="227"/>
      <c r="B132" s="105">
        <v>2</v>
      </c>
      <c r="C132" s="99">
        <v>32</v>
      </c>
      <c r="D132" s="223"/>
      <c r="E132" s="99">
        <v>32</v>
      </c>
      <c r="F132" s="223"/>
      <c r="G132" s="99">
        <v>32</v>
      </c>
      <c r="H132" s="223"/>
    </row>
    <row r="133" spans="1:28" ht="18.75" x14ac:dyDescent="0.25">
      <c r="A133" s="226">
        <v>2021</v>
      </c>
      <c r="B133" s="106">
        <v>1</v>
      </c>
      <c r="C133" s="100">
        <v>32</v>
      </c>
      <c r="D133" s="222">
        <f>+C133+C134</f>
        <v>32</v>
      </c>
      <c r="E133" s="100">
        <v>32</v>
      </c>
      <c r="F133" s="222">
        <f>+E133+E134</f>
        <v>32</v>
      </c>
      <c r="G133" s="100">
        <v>32</v>
      </c>
      <c r="H133" s="222">
        <f>+G133+G134</f>
        <v>32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>
        <v>0</v>
      </c>
      <c r="D135" s="271">
        <f>+C135+C136</f>
        <v>1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>
        <v>1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3</v>
      </c>
      <c r="E141" s="110">
        <f t="shared" si="9"/>
        <v>2</v>
      </c>
      <c r="F141" s="110">
        <f t="shared" si="9"/>
        <v>1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7</v>
      </c>
      <c r="M141" s="3">
        <v>0</v>
      </c>
      <c r="N141" s="22">
        <v>1</v>
      </c>
      <c r="O141" s="22">
        <v>3</v>
      </c>
      <c r="P141" s="22">
        <v>2</v>
      </c>
      <c r="Q141" s="22">
        <v>1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0.14285714285714285</v>
      </c>
      <c r="D142" s="113">
        <f t="shared" si="10"/>
        <v>0.42857142857142855</v>
      </c>
      <c r="E142" s="113">
        <f>+IF($J$141=0,"",(E141/$J$141))</f>
        <v>0.2857142857142857</v>
      </c>
      <c r="F142" s="113">
        <f>+IF($J$141=0,"",(F141/$J$141))</f>
        <v>0.14285714285714285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30"/>
      <c r="M142" s="3">
        <v>1</v>
      </c>
      <c r="N142" s="22">
        <v>0</v>
      </c>
      <c r="O142" s="22">
        <v>0</v>
      </c>
      <c r="P142" s="22">
        <v>7</v>
      </c>
      <c r="Q142" s="22">
        <v>1</v>
      </c>
      <c r="R142" s="22">
        <v>1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7</v>
      </c>
      <c r="F143" s="116">
        <f t="shared" si="11"/>
        <v>1</v>
      </c>
      <c r="G143" s="116">
        <f t="shared" si="11"/>
        <v>1</v>
      </c>
      <c r="H143" s="116">
        <f t="shared" si="11"/>
        <v>0</v>
      </c>
      <c r="I143" s="117">
        <f t="shared" si="11"/>
        <v>0</v>
      </c>
      <c r="J143" s="224">
        <f>+SUM(B143:I143)</f>
        <v>10</v>
      </c>
      <c r="M143" s="3">
        <v>1</v>
      </c>
      <c r="N143" s="22">
        <v>0</v>
      </c>
      <c r="O143" s="22">
        <v>0</v>
      </c>
      <c r="P143" s="22">
        <v>14</v>
      </c>
      <c r="Q143" s="22">
        <v>2</v>
      </c>
      <c r="R143" s="22">
        <v>2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0.1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0.7</v>
      </c>
      <c r="F144" s="119">
        <f t="shared" si="12"/>
        <v>0.1</v>
      </c>
      <c r="G144" s="119">
        <f t="shared" si="12"/>
        <v>0.1</v>
      </c>
      <c r="H144" s="119">
        <f t="shared" si="12"/>
        <v>0</v>
      </c>
      <c r="I144" s="120">
        <f t="shared" si="12"/>
        <v>0</v>
      </c>
      <c r="J144" s="225"/>
      <c r="M144" s="3">
        <v>1</v>
      </c>
      <c r="N144" s="3">
        <v>0</v>
      </c>
      <c r="O144" s="3">
        <v>0</v>
      </c>
      <c r="P144" s="3">
        <v>16</v>
      </c>
      <c r="Q144" s="3">
        <v>5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14</v>
      </c>
      <c r="F145" s="116">
        <f t="shared" si="13"/>
        <v>2</v>
      </c>
      <c r="G145" s="116">
        <f t="shared" si="13"/>
        <v>2</v>
      </c>
      <c r="H145" s="116">
        <f t="shared" si="13"/>
        <v>0</v>
      </c>
      <c r="I145" s="117">
        <f t="shared" si="13"/>
        <v>0</v>
      </c>
      <c r="J145" s="224">
        <f>+SUM(B145:I145)</f>
        <v>19</v>
      </c>
      <c r="M145" s="3">
        <v>1</v>
      </c>
      <c r="N145" s="3">
        <v>0</v>
      </c>
      <c r="O145" s="3">
        <v>0</v>
      </c>
      <c r="P145" s="3">
        <v>17</v>
      </c>
      <c r="Q145" s="3">
        <v>3</v>
      </c>
      <c r="R145" s="3">
        <v>1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5.2631578947368418E-2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0.73684210526315785</v>
      </c>
      <c r="F146" s="119">
        <f t="shared" si="14"/>
        <v>0.10526315789473684</v>
      </c>
      <c r="G146" s="119">
        <f t="shared" si="14"/>
        <v>0.10526315789473684</v>
      </c>
      <c r="H146" s="119">
        <f t="shared" si="14"/>
        <v>0</v>
      </c>
      <c r="I146" s="120">
        <f t="shared" si="14"/>
        <v>0</v>
      </c>
      <c r="J146" s="225"/>
      <c r="M146" s="3">
        <v>1</v>
      </c>
      <c r="N146" s="3">
        <v>0</v>
      </c>
      <c r="O146" s="3">
        <v>0</v>
      </c>
      <c r="P146" s="3">
        <v>14</v>
      </c>
      <c r="Q146" s="3">
        <v>3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16</v>
      </c>
      <c r="F147" s="116">
        <f t="shared" si="15"/>
        <v>5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23</v>
      </c>
      <c r="M147" s="3">
        <v>0</v>
      </c>
      <c r="N147" s="3">
        <v>0</v>
      </c>
      <c r="O147" s="3">
        <v>0</v>
      </c>
      <c r="P147" s="3">
        <v>4</v>
      </c>
      <c r="Q147" s="3">
        <v>3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4.3478260869565216E-2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0.69565217391304346</v>
      </c>
      <c r="F148" s="119">
        <f t="shared" si="16"/>
        <v>0.21739130434782608</v>
      </c>
      <c r="G148" s="119">
        <f t="shared" si="16"/>
        <v>4.3478260869565216E-2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17</v>
      </c>
      <c r="F149" s="116">
        <f t="shared" si="17"/>
        <v>3</v>
      </c>
      <c r="G149" s="116">
        <f t="shared" si="17"/>
        <v>1</v>
      </c>
      <c r="H149" s="116">
        <f t="shared" si="17"/>
        <v>0</v>
      </c>
      <c r="I149" s="117">
        <f t="shared" si="17"/>
        <v>0</v>
      </c>
      <c r="J149" s="224">
        <f>+SUM(B149:I149)</f>
        <v>22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4.5454545454545456E-2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0.77272727272727271</v>
      </c>
      <c r="F150" s="119">
        <f t="shared" si="18"/>
        <v>0.13636363636363635</v>
      </c>
      <c r="G150" s="119">
        <f t="shared" si="18"/>
        <v>4.5454545454545456E-2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</v>
      </c>
      <c r="F151" s="116">
        <f t="shared" si="19"/>
        <v>3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18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5.5555555555555552E-2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0.77777777777777779</v>
      </c>
      <c r="F152" s="119">
        <f t="shared" si="20"/>
        <v>0.16666666666666666</v>
      </c>
      <c r="G152" s="119">
        <f t="shared" si="20"/>
        <v>0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</v>
      </c>
      <c r="F153" s="122">
        <f t="shared" si="21"/>
        <v>3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0.5714285714285714</v>
      </c>
      <c r="F154" s="125">
        <f t="shared" si="22"/>
        <v>0.42857142857142855</v>
      </c>
      <c r="G154" s="125">
        <f t="shared" si="22"/>
        <v>0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</v>
      </c>
      <c r="C159" s="83">
        <f t="shared" ref="C159:E159" si="23">+N159</f>
        <v>1</v>
      </c>
      <c r="D159" s="83">
        <f t="shared" si="23"/>
        <v>0</v>
      </c>
      <c r="E159" s="110">
        <f t="shared" si="23"/>
        <v>0</v>
      </c>
      <c r="F159" s="229">
        <f>+SUM(B159:E159)</f>
        <v>7</v>
      </c>
      <c r="G159" s="83">
        <f>Q159</f>
        <v>4</v>
      </c>
      <c r="H159" s="110">
        <f>R159</f>
        <v>3</v>
      </c>
      <c r="I159" s="229">
        <f>+SUM(G159:H159)</f>
        <v>7</v>
      </c>
      <c r="J159" s="34"/>
      <c r="M159" s="3">
        <v>6</v>
      </c>
      <c r="N159" s="3">
        <v>1</v>
      </c>
      <c r="O159" s="3">
        <v>0</v>
      </c>
      <c r="P159" s="3">
        <v>0</v>
      </c>
      <c r="Q159" s="3">
        <v>4</v>
      </c>
      <c r="R159" s="3">
        <v>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0.8571428571428571</v>
      </c>
      <c r="C160" s="30">
        <f t="shared" ref="C160:E160" si="24">+IF($F$159=0,"",(C159/$F$159))</f>
        <v>0.14285714285714285</v>
      </c>
      <c r="D160" s="30">
        <f t="shared" si="24"/>
        <v>0</v>
      </c>
      <c r="E160" s="113">
        <f t="shared" si="24"/>
        <v>0</v>
      </c>
      <c r="F160" s="230"/>
      <c r="G160" s="30">
        <f>+IF($I$159=0,"",(G159/$I$159))</f>
        <v>0.5714285714285714</v>
      </c>
      <c r="H160" s="113">
        <f>+IF($I$159=0,"",(H159/$I$159))</f>
        <v>0.42857142857142855</v>
      </c>
      <c r="I160" s="230"/>
      <c r="J160" s="34"/>
      <c r="M160" s="3">
        <v>8</v>
      </c>
      <c r="N160" s="3">
        <v>1</v>
      </c>
      <c r="O160" s="3">
        <v>1</v>
      </c>
      <c r="P160" s="3">
        <v>0</v>
      </c>
      <c r="Q160" s="3">
        <v>6</v>
      </c>
      <c r="R160" s="3">
        <v>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</v>
      </c>
      <c r="C161" s="25">
        <f t="shared" ref="C161:E161" si="25">+N160</f>
        <v>1</v>
      </c>
      <c r="D161" s="25">
        <f t="shared" si="25"/>
        <v>1</v>
      </c>
      <c r="E161" s="116">
        <f t="shared" si="25"/>
        <v>0</v>
      </c>
      <c r="F161" s="224">
        <f>+SUM(B161:E161)</f>
        <v>10</v>
      </c>
      <c r="G161" s="25">
        <f>Q160</f>
        <v>6</v>
      </c>
      <c r="H161" s="116">
        <f>R160</f>
        <v>4</v>
      </c>
      <c r="I161" s="224">
        <f>+SUM(G161:H161)</f>
        <v>10</v>
      </c>
      <c r="J161" s="34"/>
      <c r="M161" s="3">
        <v>17</v>
      </c>
      <c r="N161" s="3">
        <v>2</v>
      </c>
      <c r="O161" s="3">
        <v>0</v>
      </c>
      <c r="P161" s="3">
        <v>0</v>
      </c>
      <c r="Q161" s="3">
        <v>8</v>
      </c>
      <c r="R161" s="3">
        <v>11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</v>
      </c>
      <c r="C162" s="29">
        <f t="shared" ref="C162:E162" si="26">+IF($F$161=0,"",(C161/$F$161))</f>
        <v>0.1</v>
      </c>
      <c r="D162" s="29">
        <f t="shared" si="26"/>
        <v>0.1</v>
      </c>
      <c r="E162" s="119">
        <f t="shared" si="26"/>
        <v>0</v>
      </c>
      <c r="F162" s="225"/>
      <c r="G162" s="29">
        <f>+IF($I$161=0,"",(G161/$I$161))</f>
        <v>0.6</v>
      </c>
      <c r="H162" s="119">
        <f>+IF($I$161=0,"",(H161/$I$161))</f>
        <v>0.4</v>
      </c>
      <c r="I162" s="225"/>
      <c r="J162" s="34"/>
      <c r="M162" s="3">
        <v>20</v>
      </c>
      <c r="N162" s="3">
        <v>3</v>
      </c>
      <c r="O162" s="3">
        <v>0</v>
      </c>
      <c r="P162" s="3">
        <v>0</v>
      </c>
      <c r="Q162" s="3">
        <v>6</v>
      </c>
      <c r="R162" s="3">
        <v>17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17</v>
      </c>
      <c r="C163" s="25">
        <f t="shared" ref="C163:E163" si="27">+N161</f>
        <v>2</v>
      </c>
      <c r="D163" s="25">
        <f t="shared" si="27"/>
        <v>0</v>
      </c>
      <c r="E163" s="116">
        <f t="shared" si="27"/>
        <v>0</v>
      </c>
      <c r="F163" s="224">
        <f>+SUM(B163:E163)</f>
        <v>19</v>
      </c>
      <c r="G163" s="25">
        <f>Q161</f>
        <v>8</v>
      </c>
      <c r="H163" s="116">
        <f>R161</f>
        <v>11</v>
      </c>
      <c r="I163" s="224">
        <f>+SUM(G163:H163)</f>
        <v>19</v>
      </c>
      <c r="J163" s="34"/>
      <c r="M163" s="3">
        <v>18</v>
      </c>
      <c r="N163" s="3">
        <v>1</v>
      </c>
      <c r="O163" s="3">
        <v>3</v>
      </c>
      <c r="P163" s="3">
        <v>0</v>
      </c>
      <c r="Q163" s="3">
        <v>8</v>
      </c>
      <c r="R163" s="3">
        <v>14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0.89473684210526316</v>
      </c>
      <c r="C164" s="29">
        <f t="shared" ref="C164:E164" si="28">+IF($F$163=0,"",(C163/$F$163))</f>
        <v>0.10526315789473684</v>
      </c>
      <c r="D164" s="29">
        <f t="shared" si="28"/>
        <v>0</v>
      </c>
      <c r="E164" s="119">
        <f t="shared" si="28"/>
        <v>0</v>
      </c>
      <c r="F164" s="225"/>
      <c r="G164" s="29">
        <f>+IF($I$163=0,"",(G163/$I$163))</f>
        <v>0.42105263157894735</v>
      </c>
      <c r="H164" s="119">
        <f>+IF($I$163=0,"",(H163/$I$163))</f>
        <v>0.57894736842105265</v>
      </c>
      <c r="I164" s="225"/>
      <c r="J164" s="34"/>
      <c r="M164" s="3">
        <v>18</v>
      </c>
      <c r="N164" s="3">
        <v>0</v>
      </c>
      <c r="O164" s="3">
        <v>0</v>
      </c>
      <c r="P164" s="3">
        <v>0</v>
      </c>
      <c r="Q164" s="3">
        <v>6</v>
      </c>
      <c r="R164" s="3">
        <v>12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20</v>
      </c>
      <c r="C165" s="19">
        <f t="shared" ref="C165:E165" si="29">+N162</f>
        <v>3</v>
      </c>
      <c r="D165" s="19">
        <f t="shared" si="29"/>
        <v>0</v>
      </c>
      <c r="E165" s="122">
        <f t="shared" si="29"/>
        <v>0</v>
      </c>
      <c r="F165" s="224">
        <f>+SUM(B165:E165)</f>
        <v>23</v>
      </c>
      <c r="G165" s="25">
        <f>Q162</f>
        <v>6</v>
      </c>
      <c r="H165" s="116">
        <f>R162</f>
        <v>17</v>
      </c>
      <c r="I165" s="224">
        <f>+SUM(G165:H165)</f>
        <v>23</v>
      </c>
      <c r="J165" s="34"/>
      <c r="M165" s="3">
        <v>7</v>
      </c>
      <c r="N165" s="3">
        <v>0</v>
      </c>
      <c r="O165" s="3">
        <v>0</v>
      </c>
      <c r="P165" s="3">
        <v>0</v>
      </c>
      <c r="Q165" s="3">
        <v>1</v>
      </c>
      <c r="R165" s="3">
        <v>6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0.86956521739130432</v>
      </c>
      <c r="C166" s="29">
        <f>+IF($F$165=0,"",(C165/$F$165))</f>
        <v>0.13043478260869565</v>
      </c>
      <c r="D166" s="29">
        <f t="shared" ref="D166:E166" si="30">+IF($F$165=0,"",(D165/$F$165))</f>
        <v>0</v>
      </c>
      <c r="E166" s="119">
        <f t="shared" si="30"/>
        <v>0</v>
      </c>
      <c r="F166" s="225"/>
      <c r="G166" s="29">
        <f>+IF($I$165=0,"",(G165/$I$165))</f>
        <v>0.2608695652173913</v>
      </c>
      <c r="H166" s="119">
        <f>+IF($I$165=0,"",(H165/$I$165))</f>
        <v>0.73913043478260865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18</v>
      </c>
      <c r="C167" s="19">
        <f t="shared" ref="C167:E167" si="31">+N163</f>
        <v>1</v>
      </c>
      <c r="D167" s="19">
        <f t="shared" si="31"/>
        <v>3</v>
      </c>
      <c r="E167" s="122">
        <f t="shared" si="31"/>
        <v>0</v>
      </c>
      <c r="F167" s="224">
        <f>+SUM(B167:E167)</f>
        <v>22</v>
      </c>
      <c r="G167" s="25">
        <f>Q163</f>
        <v>8</v>
      </c>
      <c r="H167" s="116">
        <f>R163</f>
        <v>14</v>
      </c>
      <c r="I167" s="224">
        <f>+SUM(G167:H167)</f>
        <v>22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0.81818181818181823</v>
      </c>
      <c r="C168" s="29">
        <f>+IF($F$167=0,"",(C167/$F$167))</f>
        <v>4.5454545454545456E-2</v>
      </c>
      <c r="D168" s="29">
        <f>+IF($F$167=0,"",(D167/$F$167))</f>
        <v>0.13636363636363635</v>
      </c>
      <c r="E168" s="119">
        <f>+IF($F$167=0,"",(E167/$F$167))</f>
        <v>0</v>
      </c>
      <c r="F168" s="225"/>
      <c r="G168" s="29">
        <f>+IF($I$167=0,"",(G167/$I$167))</f>
        <v>0.36363636363636365</v>
      </c>
      <c r="H168" s="119">
        <f>+IF($I$167=0,"",(H167/$I$167))</f>
        <v>0.63636363636363635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18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18</v>
      </c>
      <c r="G169" s="25">
        <f>Q164</f>
        <v>6</v>
      </c>
      <c r="H169" s="116">
        <f>R164</f>
        <v>12</v>
      </c>
      <c r="I169" s="220">
        <f>+SUM(G169:H169)</f>
        <v>18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1</v>
      </c>
      <c r="C170" s="29">
        <f>+IF($F$169=0,"",(C169/$F$169))</f>
        <v>0</v>
      </c>
      <c r="D170" s="29">
        <f>+IF($F$169=0,"",(D169/$F$169))</f>
        <v>0</v>
      </c>
      <c r="E170" s="119">
        <f>+IF($F$169=0,"",(E169/$F$169))</f>
        <v>0</v>
      </c>
      <c r="F170" s="225"/>
      <c r="G170" s="29">
        <f>+IF($I$169=0,"",(G169/$I$169))</f>
        <v>0.33333333333333331</v>
      </c>
      <c r="H170" s="119">
        <f>+IF($I$169=0,"",(H169/$I$169))</f>
        <v>0.66666666666666663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7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7</v>
      </c>
      <c r="G171" s="19">
        <f>Q165</f>
        <v>1</v>
      </c>
      <c r="H171" s="122">
        <f>R165</f>
        <v>6</v>
      </c>
      <c r="I171" s="235">
        <f>+SUM(G171:H171)</f>
        <v>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0.14285714285714285</v>
      </c>
      <c r="H172" s="125">
        <f>+IF($I$171=0,"",(H171/$I$171))</f>
        <v>0.8571428571428571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2</v>
      </c>
      <c r="D178" s="19">
        <f t="shared" si="35"/>
        <v>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</v>
      </c>
      <c r="I178" s="21"/>
      <c r="J178" s="21"/>
      <c r="K178" s="3"/>
      <c r="L178" s="3"/>
      <c r="M178" s="3">
        <v>0</v>
      </c>
      <c r="N178" s="3">
        <v>2</v>
      </c>
      <c r="O178" s="43">
        <v>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0.2857142857142857</v>
      </c>
      <c r="D179" s="30">
        <f t="shared" si="36"/>
        <v>0.7142857142857143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6</v>
      </c>
      <c r="O179" s="43">
        <v>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6</v>
      </c>
      <c r="D180" s="25">
        <f t="shared" si="37"/>
        <v>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10</v>
      </c>
      <c r="I180" s="20"/>
      <c r="J180" s="20"/>
      <c r="K180" s="3"/>
      <c r="L180" s="3"/>
      <c r="M180" s="3">
        <v>0</v>
      </c>
      <c r="N180" s="3">
        <v>4</v>
      </c>
      <c r="O180" s="43">
        <v>15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0.6</v>
      </c>
      <c r="D181" s="29">
        <f t="shared" si="38"/>
        <v>0.4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6</v>
      </c>
      <c r="O181" s="43">
        <v>17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4</v>
      </c>
      <c r="D182" s="25">
        <f t="shared" si="39"/>
        <v>15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19</v>
      </c>
      <c r="I182" s="20"/>
      <c r="J182" s="20"/>
      <c r="K182" s="3"/>
      <c r="L182" s="3"/>
      <c r="M182" s="3">
        <v>0</v>
      </c>
      <c r="N182" s="3">
        <v>6</v>
      </c>
      <c r="O182" s="43">
        <v>16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0.21052631578947367</v>
      </c>
      <c r="D183" s="29">
        <f t="shared" si="40"/>
        <v>0.78947368421052633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18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6</v>
      </c>
      <c r="D184" s="25">
        <f t="shared" si="41"/>
        <v>17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23</v>
      </c>
      <c r="I184" s="20"/>
      <c r="J184" s="20"/>
      <c r="K184" s="20"/>
      <c r="L184" s="20"/>
      <c r="M184" s="3">
        <v>0</v>
      </c>
      <c r="N184" s="3">
        <v>0</v>
      </c>
      <c r="O184" s="43">
        <v>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0.2608695652173913</v>
      </c>
      <c r="D185" s="29">
        <f t="shared" si="42"/>
        <v>0.73913043478260865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6</v>
      </c>
      <c r="D186" s="25">
        <f t="shared" si="43"/>
        <v>16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22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0.27272727272727271</v>
      </c>
      <c r="D187" s="29">
        <f t="shared" si="44"/>
        <v>0.72727272727272729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18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1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3</v>
      </c>
      <c r="H196" s="65">
        <v>10</v>
      </c>
      <c r="I196" s="65">
        <v>41</v>
      </c>
      <c r="J196" s="66">
        <v>92</v>
      </c>
      <c r="K196" s="66">
        <v>123</v>
      </c>
      <c r="L196" s="66">
        <v>102</v>
      </c>
      <c r="M196" s="68">
        <v>122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22</v>
      </c>
      <c r="D198" s="15">
        <v>0</v>
      </c>
      <c r="E198" s="15">
        <v>24</v>
      </c>
      <c r="F198" s="15">
        <v>25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22</v>
      </c>
      <c r="D202" s="158">
        <f t="shared" si="49"/>
        <v>0</v>
      </c>
      <c r="E202" s="158">
        <f t="shared" si="49"/>
        <v>24</v>
      </c>
      <c r="F202" s="158">
        <f t="shared" si="49"/>
        <v>25</v>
      </c>
      <c r="G202" s="158">
        <f t="shared" si="49"/>
        <v>3</v>
      </c>
      <c r="H202" s="158">
        <f t="shared" si="49"/>
        <v>10</v>
      </c>
      <c r="I202" s="158">
        <f t="shared" si="49"/>
        <v>41</v>
      </c>
      <c r="J202" s="158">
        <f t="shared" si="49"/>
        <v>92</v>
      </c>
      <c r="K202" s="158">
        <f t="shared" ref="K202:L202" si="50">+SUM(K196:K201)</f>
        <v>123</v>
      </c>
      <c r="L202" s="158">
        <f t="shared" si="50"/>
        <v>102</v>
      </c>
      <c r="M202" s="179">
        <f>+SUM(M196:M201)</f>
        <v>122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>
        <v>0.6</v>
      </c>
      <c r="G208" s="187"/>
      <c r="H208" s="186">
        <v>0.6</v>
      </c>
      <c r="I208" s="186"/>
      <c r="J208" s="192">
        <v>0.68131868131868134</v>
      </c>
      <c r="K208" s="201"/>
      <c r="L208" s="186">
        <v>0.71794871794871795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2023-09-02T13:40:57Z</dcterms:modified>
</cp:coreProperties>
</file>