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7286D8DD-D011-4C8F-ABBB-DF106E4B395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<sst xmlns="http://schemas.openxmlformats.org/spreadsheetml/2006/main" count="256" uniqueCount="129">
  <si>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</si>
  <si>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</si>
  <si>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</si>
  <si>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</si>
  <si>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</si>
  <si>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</si>
  <si>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</si>
  <si>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</si>
  <si>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</si>
  <si>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</si>
  <si>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</si>
  <si>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</si>
  <si>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</si>
  <si>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</si>
  <si>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</si>
  <si>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</si>
  <si>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</si>
  <si>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</si>
  <si>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</si>
  <si>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</si>
  <si>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</si>
  <si>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</si>
  <si>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</si>
  <si>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</si>
  <si>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</si>
  <si>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</si>
  <si>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</si>
  <si>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</si>
  <si>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</si>
  <si>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</si>
  <si>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</si>
  <si>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</si>
  <si>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</si>
  <si>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</si>
  <si>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</si>
  <si>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</si>
  <si>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</si>
  <si>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</si>
  <si>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</si>
  <si>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</si>
  <si>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</si>
  <si>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</si>
  <si>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</si>
  <si>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</si>
  <si>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</si>
  <si>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</si>
  <si>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</si>
  <si>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</si>
  <si>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</si>
  <si>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</si>
  <si>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</si>
  <si>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</si>
  <si>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</si>
  <si>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</si>
  <si>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</si>
  <si>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</si>
  <si>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</si>
  <si>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</si>
  <si>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</si>
  <si>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</si>
  <si>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</si>
  <si>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</si>
  <si>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</si>
  <si>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</si>
  <si>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</si>
  <si>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</si>
  <si>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</si>
  <si>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</si>
  <si>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</si>
  <si>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</si>
  <si>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</si>
  <si>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</si>
  <si>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</si>
  <si>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</si>
  <si>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</si>
  <si>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</si>
  <si>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</si>
  <si>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</si>
  <si>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</si>
  <si>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</si>
  <si>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</si>
  <si>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</si>
  <si>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</si>
  <si>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</si>
  <si>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</si>
  <si>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</si>
  <si>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</si>
  <si>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</si>
  <si>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</si>
  <si>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</si>
  <si>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</si>
  <si>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</si>
  <si>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</si>
  <si>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</si>
  <si>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</si>
  <si>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</si>
  <si>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</si>
  <si>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</si>
  <si>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</si>
  <si>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</si>
  <si>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</si>
  <si>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</si>
  <si>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</si>
  <si>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</si>
  <si>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</si>
  <si>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</si>
  <si>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</si>
  <si>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</si>
  <si>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</si>
  <si>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</si>
  <si>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</si>
  <si>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</si>
  <si>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</si>
  <si>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</si>
  <si>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</si>
  <si>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</si>
  <si>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</si>
  <si>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</si>
  <si>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</si>
  <si>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</si>
  <si>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</si>
  <si>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</si>
  <si>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</si>
  <si>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</si>
  <si>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</si>
  <si>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I.U/E.T</t>
  </si>
  <si>
    <t>CORPORACION ESCUELA DE ARTES Y LETRAS</t>
  </si>
  <si>
    <t>Entre 1,5 y 2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</si>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</sst>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ESCUELA DE ARTES Y LETRAS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ESCUELA DE ARTES Y LETRAS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1338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1313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25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8.7792642140468224E-2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0.64900662251655628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2257</v>
      </c>
      <c r="D32" s="56">
        <v>2511</v>
      </c>
      <c r="E32" s="56">
        <v>2747</v>
      </c>
      <c r="F32" s="56">
        <v>2958</v>
      </c>
      <c r="G32" s="56">
        <v>2944</v>
      </c>
      <c r="H32" s="57">
        <v>2760</v>
      </c>
      <c r="I32" s="57">
        <v>2403</v>
      </c>
      <c r="J32" s="58">
        <v>2007</v>
      </c>
      <c r="K32" s="58">
        <v>1767</v>
      </c>
      <c r="L32" s="58">
        <v>1423</v>
      </c>
      <c r="M32" s="61">
        <v>1313</v>
      </c>
    </row>
    <row r="33" spans="1:14" ht="18.75" x14ac:dyDescent="0.25">
      <c r="A33" s="245" t="s">
        <v>24</v>
      </c>
      <c r="B33" s="246"/>
      <c r="C33" s="60">
        <v>11</v>
      </c>
      <c r="D33" s="12">
        <v>5</v>
      </c>
      <c r="E33" s="12">
        <v>9</v>
      </c>
      <c r="F33" s="12">
        <v>7</v>
      </c>
      <c r="G33" s="12">
        <v>6</v>
      </c>
      <c r="H33" s="27">
        <v>1</v>
      </c>
      <c r="I33" s="27">
        <v>0</v>
      </c>
      <c r="J33" s="32">
        <v>0</v>
      </c>
      <c r="K33" s="32">
        <v>16</v>
      </c>
      <c r="L33" s="32">
        <v>28</v>
      </c>
      <c r="M33" s="62">
        <v>25</v>
      </c>
    </row>
    <row r="34" spans="1:14" ht="19.5" thickBot="1" x14ac:dyDescent="0.3">
      <c r="A34" s="249" t="s">
        <v>8</v>
      </c>
      <c r="B34" s="250"/>
      <c r="C34" s="171">
        <f>+SUM(C32:C33)</f>
        <v>2268</v>
      </c>
      <c r="D34" s="172">
        <f t="shared" ref="D34:H34" si="0">+SUM(D32:D33)</f>
        <v>2516</v>
      </c>
      <c r="E34" s="172">
        <f t="shared" si="0"/>
        <v>2756</v>
      </c>
      <c r="F34" s="172">
        <f t="shared" si="0"/>
        <v>2965</v>
      </c>
      <c r="G34" s="172">
        <f t="shared" si="0"/>
        <v>2950</v>
      </c>
      <c r="H34" s="175">
        <f t="shared" si="0"/>
        <v>2761</v>
      </c>
      <c r="I34" s="175">
        <f>+SUM(I32:I33)</f>
        <v>2403</v>
      </c>
      <c r="J34" s="166">
        <f>+SUM(J32:J33)</f>
        <v>2007</v>
      </c>
      <c r="K34" s="166">
        <f>+SUM(K32:K33)</f>
        <v>1783</v>
      </c>
      <c r="L34" s="166">
        <f>+SUM(L32:L33)</f>
        <v>1451</v>
      </c>
      <c r="M34" s="167">
        <f>+SUM(M32:M33)</f>
        <v>1338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1309</v>
      </c>
      <c r="D39" s="64">
        <v>1253</v>
      </c>
      <c r="E39" s="64">
        <v>1143</v>
      </c>
      <c r="F39" s="64">
        <v>1031</v>
      </c>
      <c r="G39" s="64">
        <v>910</v>
      </c>
      <c r="H39" s="65">
        <v>774</v>
      </c>
      <c r="I39" s="65">
        <v>719</v>
      </c>
      <c r="J39" s="66">
        <v>577</v>
      </c>
      <c r="K39" s="66">
        <v>590</v>
      </c>
      <c r="L39" s="66">
        <v>479</v>
      </c>
      <c r="M39" s="68">
        <v>487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948</v>
      </c>
      <c r="D41" s="15">
        <v>1258</v>
      </c>
      <c r="E41" s="15">
        <v>1604</v>
      </c>
      <c r="F41" s="15">
        <v>1927</v>
      </c>
      <c r="G41" s="15">
        <v>2034</v>
      </c>
      <c r="H41" s="28">
        <v>1986</v>
      </c>
      <c r="I41" s="28">
        <v>1684</v>
      </c>
      <c r="J41" s="33">
        <v>1430</v>
      </c>
      <c r="K41" s="33">
        <v>1177</v>
      </c>
      <c r="L41" s="33">
        <v>944</v>
      </c>
      <c r="M41" s="70">
        <v>826</v>
      </c>
      <c r="N41" s="42"/>
    </row>
    <row r="42" spans="1:14" ht="18.75" x14ac:dyDescent="0.25">
      <c r="A42" s="233" t="s">
        <v>5</v>
      </c>
      <c r="B42" s="234"/>
      <c r="C42" s="69">
        <v>11</v>
      </c>
      <c r="D42" s="15">
        <v>5</v>
      </c>
      <c r="E42" s="15">
        <v>9</v>
      </c>
      <c r="F42" s="15">
        <v>7</v>
      </c>
      <c r="G42" s="15">
        <v>6</v>
      </c>
      <c r="H42" s="28">
        <v>1</v>
      </c>
      <c r="I42" s="28">
        <v>0</v>
      </c>
      <c r="J42" s="33">
        <v>0</v>
      </c>
      <c r="K42" s="33">
        <v>1</v>
      </c>
      <c r="L42" s="33">
        <v>9</v>
      </c>
      <c r="M42" s="70">
        <v>16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15</v>
      </c>
      <c r="L43" s="33">
        <v>19</v>
      </c>
      <c r="M43" s="70">
        <v>9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2268</v>
      </c>
      <c r="D45" s="172">
        <f t="shared" ref="D45:I45" si="1">+SUM(D39:D44)</f>
        <v>2516</v>
      </c>
      <c r="E45" s="172">
        <f t="shared" si="1"/>
        <v>2756</v>
      </c>
      <c r="F45" s="172">
        <f t="shared" si="1"/>
        <v>2965</v>
      </c>
      <c r="G45" s="172">
        <f t="shared" si="1"/>
        <v>2950</v>
      </c>
      <c r="H45" s="175">
        <f t="shared" si="1"/>
        <v>2761</v>
      </c>
      <c r="I45" s="175">
        <f t="shared" si="1"/>
        <v>2403</v>
      </c>
      <c r="J45" s="166">
        <f>+SUM(J39:J44)</f>
        <v>2007</v>
      </c>
      <c r="K45" s="166">
        <f>+SUM(K39:K44)</f>
        <v>1783</v>
      </c>
      <c r="L45" s="166">
        <f>+SUM(L39:L44)</f>
        <v>1451</v>
      </c>
      <c r="M45" s="167">
        <f>+SUM(M39:M44)</f>
        <v>1338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2096</v>
      </c>
      <c r="D51" s="15">
        <v>2360</v>
      </c>
      <c r="E51" s="15">
        <v>2589</v>
      </c>
      <c r="F51" s="15">
        <v>2770</v>
      </c>
      <c r="G51" s="15">
        <v>2735</v>
      </c>
      <c r="H51" s="28">
        <v>2535</v>
      </c>
      <c r="I51" s="28">
        <v>2144</v>
      </c>
      <c r="J51" s="33">
        <v>1743</v>
      </c>
      <c r="K51" s="33">
        <v>1539</v>
      </c>
      <c r="L51" s="33">
        <v>1185</v>
      </c>
      <c r="M51" s="70">
        <v>1077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172</v>
      </c>
      <c r="D55" s="15">
        <v>156</v>
      </c>
      <c r="E55" s="15">
        <v>162</v>
      </c>
      <c r="F55" s="15">
        <v>133</v>
      </c>
      <c r="G55" s="15">
        <v>87</v>
      </c>
      <c r="H55" s="28">
        <v>82</v>
      </c>
      <c r="I55" s="28">
        <v>97</v>
      </c>
      <c r="J55" s="33">
        <v>102</v>
      </c>
      <c r="K55" s="33">
        <v>102</v>
      </c>
      <c r="L55" s="33">
        <v>115</v>
      </c>
      <c r="M55" s="70">
        <v>117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5</v>
      </c>
      <c r="F56" s="15">
        <v>62</v>
      </c>
      <c r="G56" s="15">
        <v>128</v>
      </c>
      <c r="H56" s="28">
        <v>144</v>
      </c>
      <c r="I56" s="28">
        <v>162</v>
      </c>
      <c r="J56" s="33">
        <v>162</v>
      </c>
      <c r="K56" s="33">
        <v>142</v>
      </c>
      <c r="L56" s="33">
        <v>151</v>
      </c>
      <c r="M56" s="70">
        <v>144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2268</v>
      </c>
      <c r="D59" s="172">
        <f>+SUM(D50:D58)</f>
        <v>2516</v>
      </c>
      <c r="E59" s="172">
        <f t="shared" ref="E59:L59" si="2">+SUM(E50:E58)</f>
        <v>2756</v>
      </c>
      <c r="F59" s="172">
        <f t="shared" si="2"/>
        <v>2965</v>
      </c>
      <c r="G59" s="172">
        <f t="shared" si="2"/>
        <v>2950</v>
      </c>
      <c r="H59" s="172">
        <f t="shared" si="2"/>
        <v>2761</v>
      </c>
      <c r="I59" s="172">
        <f t="shared" si="2"/>
        <v>2403</v>
      </c>
      <c r="J59" s="172">
        <f t="shared" si="2"/>
        <v>2007</v>
      </c>
      <c r="K59" s="172">
        <f t="shared" si="2"/>
        <v>1783</v>
      </c>
      <c r="L59" s="172">
        <f t="shared" si="2"/>
        <v>1451</v>
      </c>
      <c r="M59" s="167">
        <f>+SUM(M50:M58)</f>
        <v>1338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2387</v>
      </c>
      <c r="H66" s="33">
        <v>2267</v>
      </c>
      <c r="I66" s="33">
        <v>1953</v>
      </c>
      <c r="J66" s="33">
        <v>1612</v>
      </c>
      <c r="K66" s="32">
        <v>1450</v>
      </c>
      <c r="L66" s="32">
        <v>1127</v>
      </c>
      <c r="M66" s="62">
        <v>1018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435</v>
      </c>
      <c r="H68" s="33">
        <v>350</v>
      </c>
      <c r="I68" s="33">
        <v>288</v>
      </c>
      <c r="J68" s="33">
        <v>233</v>
      </c>
      <c r="K68" s="32">
        <v>191</v>
      </c>
      <c r="L68" s="32">
        <v>173</v>
      </c>
      <c r="M68" s="62">
        <v>176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128</v>
      </c>
      <c r="H71" s="33">
        <v>144</v>
      </c>
      <c r="I71" s="33">
        <v>162</v>
      </c>
      <c r="J71" s="33">
        <v>162</v>
      </c>
      <c r="K71" s="32">
        <v>142</v>
      </c>
      <c r="L71" s="32">
        <v>151</v>
      </c>
      <c r="M71" s="62">
        <v>144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2950</v>
      </c>
      <c r="H76" s="172">
        <f t="shared" si="3"/>
        <v>2761</v>
      </c>
      <c r="I76" s="172">
        <f t="shared" ref="I76:M76" si="4">+SUM(I64:I75)</f>
        <v>2403</v>
      </c>
      <c r="J76" s="172">
        <f t="shared" si="4"/>
        <v>2007</v>
      </c>
      <c r="K76" s="172">
        <f t="shared" si="4"/>
        <v>1783</v>
      </c>
      <c r="L76" s="172">
        <f t="shared" si="4"/>
        <v>1451</v>
      </c>
      <c r="M76" s="173">
        <f t="shared" si="4"/>
        <v>1338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2268</v>
      </c>
      <c r="D82" s="84">
        <v>2516</v>
      </c>
      <c r="E82" s="84">
        <v>2756</v>
      </c>
      <c r="F82" s="84">
        <v>2965</v>
      </c>
      <c r="G82" s="84">
        <v>2950</v>
      </c>
      <c r="H82" s="85">
        <v>2761</v>
      </c>
      <c r="I82" s="85">
        <v>2403</v>
      </c>
      <c r="J82" s="85">
        <v>2007</v>
      </c>
      <c r="K82" s="86">
        <v>1783</v>
      </c>
      <c r="L82" s="86">
        <v>1451</v>
      </c>
      <c r="M82" s="87">
        <v>1338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2268</v>
      </c>
      <c r="D87" s="164">
        <f t="shared" ref="D87:H87" si="5">+SUM(D82:D86)</f>
        <v>2516</v>
      </c>
      <c r="E87" s="164">
        <f t="shared" si="5"/>
        <v>2756</v>
      </c>
      <c r="F87" s="164">
        <f t="shared" si="5"/>
        <v>2965</v>
      </c>
      <c r="G87" s="164">
        <f t="shared" si="5"/>
        <v>2950</v>
      </c>
      <c r="H87" s="165">
        <f t="shared" si="5"/>
        <v>2761</v>
      </c>
      <c r="I87" s="165">
        <f>+SUM(I82:I86)</f>
        <v>2403</v>
      </c>
      <c r="J87" s="165">
        <f>+SUM(J82:J86)</f>
        <v>2007</v>
      </c>
      <c r="K87" s="166">
        <f>+SUM(K82:K86)</f>
        <v>1783</v>
      </c>
      <c r="L87" s="166">
        <f>+SUM(L82:L86)</f>
        <v>1451</v>
      </c>
      <c r="M87" s="167">
        <f>+SUM(M82:M86)</f>
        <v>1338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1206</v>
      </c>
      <c r="D93" s="91">
        <v>1307</v>
      </c>
      <c r="E93" s="91">
        <v>1388</v>
      </c>
      <c r="F93" s="91">
        <v>1486</v>
      </c>
      <c r="G93" s="91">
        <v>1430</v>
      </c>
      <c r="H93" s="92">
        <v>1354</v>
      </c>
      <c r="I93" s="92">
        <v>1184</v>
      </c>
      <c r="J93" s="86">
        <v>974</v>
      </c>
      <c r="K93" s="86">
        <v>888</v>
      </c>
      <c r="L93" s="86">
        <v>663</v>
      </c>
      <c r="M93" s="87">
        <v>617</v>
      </c>
    </row>
    <row r="94" spans="1:13" ht="18.75" x14ac:dyDescent="0.25">
      <c r="A94" s="245" t="s">
        <v>35</v>
      </c>
      <c r="B94" s="246"/>
      <c r="C94" s="63">
        <v>1062</v>
      </c>
      <c r="D94" s="15">
        <v>1209</v>
      </c>
      <c r="E94" s="15">
        <v>1368</v>
      </c>
      <c r="F94" s="15">
        <v>1479</v>
      </c>
      <c r="G94" s="15">
        <v>1520</v>
      </c>
      <c r="H94" s="28">
        <v>1407</v>
      </c>
      <c r="I94" s="28">
        <v>1219</v>
      </c>
      <c r="J94" s="28">
        <v>1033</v>
      </c>
      <c r="K94" s="32">
        <v>895</v>
      </c>
      <c r="L94" s="32">
        <v>788</v>
      </c>
      <c r="M94" s="88">
        <v>721</v>
      </c>
    </row>
    <row r="95" spans="1:13" ht="19.5" thickBot="1" x14ac:dyDescent="0.3">
      <c r="A95" s="249" t="s">
        <v>8</v>
      </c>
      <c r="B95" s="250"/>
      <c r="C95" s="158">
        <f>+SUM(C93:C94)</f>
        <v>2268</v>
      </c>
      <c r="D95" s="164">
        <f t="shared" ref="D95:M95" si="6">+SUM(D93:D94)</f>
        <v>2516</v>
      </c>
      <c r="E95" s="164">
        <f t="shared" si="6"/>
        <v>2756</v>
      </c>
      <c r="F95" s="164">
        <f t="shared" si="6"/>
        <v>2965</v>
      </c>
      <c r="G95" s="164">
        <f t="shared" si="6"/>
        <v>2950</v>
      </c>
      <c r="H95" s="165">
        <f t="shared" si="6"/>
        <v>2761</v>
      </c>
      <c r="I95" s="165">
        <f t="shared" si="6"/>
        <v>2403</v>
      </c>
      <c r="J95" s="165">
        <f t="shared" si="6"/>
        <v>2007</v>
      </c>
      <c r="K95" s="166">
        <f t="shared" si="6"/>
        <v>1783</v>
      </c>
      <c r="L95" s="166">
        <f t="shared" si="6"/>
        <v>1451</v>
      </c>
      <c r="M95" s="167">
        <f t="shared" si="6"/>
        <v>1338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0.15074309978768577</v>
      </c>
      <c r="D100" s="209">
        <v>0.12689173457508732</v>
      </c>
      <c r="E100" s="209">
        <v>0.1383248730964467</v>
      </c>
      <c r="F100" s="209">
        <v>8.9285714285714288E-2</v>
      </c>
      <c r="G100" s="210">
        <v>0.21270310192023634</v>
      </c>
    </row>
    <row r="101" spans="1:10" ht="18.75" x14ac:dyDescent="0.25">
      <c r="A101" s="245" t="s">
        <v>4</v>
      </c>
      <c r="B101" s="246"/>
      <c r="C101" s="209">
        <v>0.11166875784190715</v>
      </c>
      <c r="D101" s="209">
        <v>0.11132075471698114</v>
      </c>
      <c r="E101" s="209">
        <v>0.10139603232916973</v>
      </c>
      <c r="F101" s="209">
        <v>8.7792642140468224E-2</v>
      </c>
      <c r="G101" s="210">
        <v>0.14614614614614616</v>
      </c>
    </row>
    <row r="102" spans="1:10" ht="19.5" thickBot="1" x14ac:dyDescent="0.3">
      <c r="A102" s="249" t="s">
        <v>41</v>
      </c>
      <c r="B102" s="250"/>
      <c r="C102" s="162">
        <v>0.12618296529968454</v>
      </c>
      <c r="D102" s="162">
        <v>0.11678236014699878</v>
      </c>
      <c r="E102" s="162">
        <v>0.11493718008375989</v>
      </c>
      <c r="F102" s="162">
        <v>8.8329764453961457E-2</v>
      </c>
      <c r="G102" s="163">
        <v>0.17303102625298331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487</v>
      </c>
      <c r="D109" s="93">
        <v>225</v>
      </c>
      <c r="E109" s="94">
        <f>+IF(C109=0,"",(D109/C109))</f>
        <v>0.46201232032854211</v>
      </c>
      <c r="G109" s="239" t="s">
        <v>2</v>
      </c>
      <c r="H109" s="240"/>
      <c r="I109" s="97">
        <v>7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826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15</v>
      </c>
      <c r="J111"/>
    </row>
    <row r="112" spans="1:10" ht="18.75" x14ac:dyDescent="0.25">
      <c r="A112" s="241" t="s">
        <v>5</v>
      </c>
      <c r="B112" s="248"/>
      <c r="C112" s="63">
        <f t="shared" si="7"/>
        <v>16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9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1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1338</v>
      </c>
      <c r="D115" s="159">
        <f>+SUM(D109:D114)</f>
        <v>225</v>
      </c>
      <c r="E115" s="160">
        <f t="shared" si="8"/>
        <v>0.16816143497757849</v>
      </c>
      <c r="G115" s="268" t="s">
        <v>8</v>
      </c>
      <c r="H115" s="269"/>
      <c r="I115" s="161">
        <f>+SUM(I109:I114)</f>
        <v>25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687</v>
      </c>
      <c r="D123" s="243">
        <f>+C123+C124</f>
        <v>1217</v>
      </c>
      <c r="E123" s="103">
        <v>633</v>
      </c>
      <c r="F123" s="243">
        <f>+E123+E124</f>
        <v>1093</v>
      </c>
      <c r="G123" s="67">
        <v>498</v>
      </c>
      <c r="H123" s="253">
        <f>+G123+G124</f>
        <v>883</v>
      </c>
    </row>
    <row r="124" spans="1:10" ht="18.75" x14ac:dyDescent="0.25">
      <c r="A124" s="267"/>
      <c r="B124" s="105">
        <v>2</v>
      </c>
      <c r="C124" s="99">
        <v>530</v>
      </c>
      <c r="D124" s="244"/>
      <c r="E124" s="99">
        <v>460</v>
      </c>
      <c r="F124" s="244"/>
      <c r="G124" s="99">
        <v>385</v>
      </c>
      <c r="H124" s="244"/>
    </row>
    <row r="125" spans="1:10" ht="18.75" x14ac:dyDescent="0.25">
      <c r="A125" s="266">
        <v>2017</v>
      </c>
      <c r="B125" s="106">
        <v>1</v>
      </c>
      <c r="C125" s="100">
        <v>548</v>
      </c>
      <c r="D125" s="254">
        <f>+C125+C126</f>
        <v>946</v>
      </c>
      <c r="E125" s="100">
        <v>487</v>
      </c>
      <c r="F125" s="254">
        <f>+E125+E126</f>
        <v>837</v>
      </c>
      <c r="G125" s="100">
        <v>485</v>
      </c>
      <c r="H125" s="254">
        <f>+G125+G126</f>
        <v>817</v>
      </c>
    </row>
    <row r="126" spans="1:10" ht="18.75" x14ac:dyDescent="0.25">
      <c r="A126" s="267"/>
      <c r="B126" s="105">
        <v>2</v>
      </c>
      <c r="C126" s="99">
        <v>398</v>
      </c>
      <c r="D126" s="244"/>
      <c r="E126" s="99">
        <v>350</v>
      </c>
      <c r="F126" s="244"/>
      <c r="G126" s="99">
        <v>332</v>
      </c>
      <c r="H126" s="244"/>
    </row>
    <row r="127" spans="1:10" ht="18.75" x14ac:dyDescent="0.25">
      <c r="A127" s="266">
        <v>2018</v>
      </c>
      <c r="B127" s="106">
        <v>1</v>
      </c>
      <c r="C127" s="100">
        <v>481</v>
      </c>
      <c r="D127" s="254">
        <f>+C127+C128</f>
        <v>733</v>
      </c>
      <c r="E127" s="100">
        <v>402</v>
      </c>
      <c r="F127" s="254">
        <f>+E127+E128</f>
        <v>616</v>
      </c>
      <c r="G127" s="100">
        <v>308</v>
      </c>
      <c r="H127" s="254">
        <f>+G127+G128</f>
        <v>499</v>
      </c>
    </row>
    <row r="128" spans="1:10" ht="18.75" x14ac:dyDescent="0.25">
      <c r="A128" s="267"/>
      <c r="B128" s="105">
        <v>2</v>
      </c>
      <c r="C128" s="99">
        <v>252</v>
      </c>
      <c r="D128" s="244"/>
      <c r="E128" s="99">
        <v>214</v>
      </c>
      <c r="F128" s="244"/>
      <c r="G128" s="99">
        <v>191</v>
      </c>
      <c r="H128" s="244"/>
    </row>
    <row r="129" spans="1:28" ht="18.75" x14ac:dyDescent="0.25">
      <c r="A129" s="266">
        <v>2019</v>
      </c>
      <c r="B129" s="106">
        <v>1</v>
      </c>
      <c r="C129" s="100">
        <v>408</v>
      </c>
      <c r="D129" s="254">
        <f>+C129+C130</f>
        <v>720</v>
      </c>
      <c r="E129" s="100">
        <v>350</v>
      </c>
      <c r="F129" s="254">
        <f>+E129+E130</f>
        <v>632</v>
      </c>
      <c r="G129" s="100">
        <v>274</v>
      </c>
      <c r="H129" s="254">
        <f>+G129+G130</f>
        <v>508</v>
      </c>
    </row>
    <row r="130" spans="1:28" ht="18.75" x14ac:dyDescent="0.25">
      <c r="A130" s="267"/>
      <c r="B130" s="105">
        <v>2</v>
      </c>
      <c r="C130" s="99">
        <v>312</v>
      </c>
      <c r="D130" s="244"/>
      <c r="E130" s="99">
        <v>282</v>
      </c>
      <c r="F130" s="244"/>
      <c r="G130" s="99">
        <v>234</v>
      </c>
      <c r="H130" s="244"/>
    </row>
    <row r="131" spans="1:28" ht="18.75" x14ac:dyDescent="0.25">
      <c r="A131" s="266">
        <v>2022</v>
      </c>
      <c r="B131" s="106">
        <v>1</v>
      </c>
      <c r="C131" s="100">
        <v>486</v>
      </c>
      <c r="D131" s="254">
        <f>+C131+C132</f>
        <v>659</v>
      </c>
      <c r="E131" s="100">
        <v>374</v>
      </c>
      <c r="F131" s="254">
        <f>+E131+E132</f>
        <v>502</v>
      </c>
      <c r="G131" s="100">
        <v>307</v>
      </c>
      <c r="H131" s="254">
        <f>+G131+G132</f>
        <v>420</v>
      </c>
    </row>
    <row r="132" spans="1:28" ht="18.75" x14ac:dyDescent="0.25">
      <c r="A132" s="267"/>
      <c r="B132" s="105">
        <v>2</v>
      </c>
      <c r="C132" s="99">
        <v>173</v>
      </c>
      <c r="D132" s="244"/>
      <c r="E132" s="99">
        <v>128</v>
      </c>
      <c r="F132" s="244"/>
      <c r="G132" s="99">
        <v>113</v>
      </c>
      <c r="H132" s="244"/>
    </row>
    <row r="133" spans="1:28" ht="18.75" x14ac:dyDescent="0.25">
      <c r="A133" s="266">
        <v>2021</v>
      </c>
      <c r="B133" s="106">
        <v>1</v>
      </c>
      <c r="C133" s="100">
        <v>413</v>
      </c>
      <c r="D133" s="254">
        <f>+C133+C134</f>
        <v>656</v>
      </c>
      <c r="E133" s="100">
        <v>338</v>
      </c>
      <c r="F133" s="254">
        <f>+E133+E134</f>
        <v>527</v>
      </c>
      <c r="G133" s="100">
        <v>277</v>
      </c>
      <c r="H133" s="254">
        <f>+G133+G134</f>
        <v>437</v>
      </c>
    </row>
    <row r="134" spans="1:28" ht="18.75" x14ac:dyDescent="0.25">
      <c r="A134" s="267"/>
      <c r="B134" s="105">
        <v>2</v>
      </c>
      <c r="C134" s="99">
        <v>243</v>
      </c>
      <c r="D134" s="244"/>
      <c r="E134" s="99">
        <v>189</v>
      </c>
      <c r="F134" s="244"/>
      <c r="G134" s="99">
        <v>160</v>
      </c>
      <c r="H134" s="244"/>
    </row>
    <row r="135" spans="1:28" ht="18.75" x14ac:dyDescent="0.25">
      <c r="A135" s="303">
        <v>2022</v>
      </c>
      <c r="B135" s="107">
        <v>1</v>
      </c>
      <c r="C135" s="101">
        <v>395</v>
      </c>
      <c r="D135" s="255">
        <f>+C135+C136</f>
        <v>627</v>
      </c>
      <c r="E135" s="101">
        <v>295</v>
      </c>
      <c r="F135" s="255">
        <f>+E135+E136</f>
        <v>487</v>
      </c>
      <c r="G135" s="101">
        <v>232</v>
      </c>
      <c r="H135" s="255">
        <f>+G135+G136</f>
        <v>397</v>
      </c>
    </row>
    <row r="136" spans="1:28" ht="19.5" thickBot="1" x14ac:dyDescent="0.3">
      <c r="A136" s="304"/>
      <c r="B136" s="108">
        <v>2</v>
      </c>
      <c r="C136" s="102">
        <v>232</v>
      </c>
      <c r="D136" s="256"/>
      <c r="E136" s="102">
        <v>192</v>
      </c>
      <c r="F136" s="256"/>
      <c r="G136" s="102">
        <v>165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4</v>
      </c>
      <c r="C141" s="110">
        <f t="shared" ref="C141:I141" si="9">+N141</f>
        <v>18</v>
      </c>
      <c r="D141" s="110">
        <f t="shared" si="9"/>
        <v>1</v>
      </c>
      <c r="E141" s="110">
        <f t="shared" si="9"/>
        <v>121</v>
      </c>
      <c r="F141" s="110">
        <f t="shared" si="9"/>
        <v>33</v>
      </c>
      <c r="G141" s="110">
        <f t="shared" si="9"/>
        <v>32</v>
      </c>
      <c r="H141" s="110">
        <f t="shared" si="9"/>
        <v>2</v>
      </c>
      <c r="I141" s="111">
        <f t="shared" si="9"/>
        <v>1</v>
      </c>
      <c r="J141" s="297">
        <f>+SUM(B141:I141)</f>
        <v>212</v>
      </c>
      <c r="M141" s="3">
        <v>4</v>
      </c>
      <c r="N141" s="22">
        <v>18</v>
      </c>
      <c r="O141" s="22">
        <v>1</v>
      </c>
      <c r="P141" s="22">
        <v>121</v>
      </c>
      <c r="Q141" s="22">
        <v>33</v>
      </c>
      <c r="R141" s="22">
        <v>32</v>
      </c>
      <c r="S141" s="22">
        <v>2</v>
      </c>
      <c r="T141" s="22">
        <v>1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1.8867924528301886E-2</v>
      </c>
      <c r="C142" s="113">
        <f t="shared" ref="C142:H142" si="10">+IF($J$141=0,"",(C141/$J$141))</f>
        <v>8.4905660377358486E-2</v>
      </c>
      <c r="D142" s="113">
        <f t="shared" si="10"/>
        <v>4.7169811320754715E-3</v>
      </c>
      <c r="E142" s="113">
        <f>+IF($J$141=0,"",(E141/$J$141))</f>
        <v>0.57075471698113212</v>
      </c>
      <c r="F142" s="113">
        <f>+IF($J$141=0,"",(F141/$J$141))</f>
        <v>0.15566037735849056</v>
      </c>
      <c r="G142" s="113">
        <f t="shared" si="10"/>
        <v>0.15094339622641509</v>
      </c>
      <c r="H142" s="113">
        <f t="shared" si="10"/>
        <v>9.433962264150943E-3</v>
      </c>
      <c r="I142" s="114">
        <f>+IF($J$141=0,"",(I141/$J$141))</f>
        <v>4.7169811320754715E-3</v>
      </c>
      <c r="J142" s="298"/>
      <c r="M142" s="3">
        <v>0</v>
      </c>
      <c r="N142" s="22">
        <v>8</v>
      </c>
      <c r="O142" s="22">
        <v>1</v>
      </c>
      <c r="P142" s="22">
        <v>99</v>
      </c>
      <c r="Q142" s="22">
        <v>48</v>
      </c>
      <c r="R142" s="22">
        <v>41</v>
      </c>
      <c r="S142" s="22">
        <v>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8</v>
      </c>
      <c r="D143" s="116">
        <f t="shared" si="11"/>
        <v>1</v>
      </c>
      <c r="E143" s="116">
        <f t="shared" si="11"/>
        <v>99</v>
      </c>
      <c r="F143" s="116">
        <f t="shared" si="11"/>
        <v>48</v>
      </c>
      <c r="G143" s="116">
        <f t="shared" si="11"/>
        <v>41</v>
      </c>
      <c r="H143" s="116">
        <f t="shared" si="11"/>
        <v>2</v>
      </c>
      <c r="I143" s="117">
        <f t="shared" si="11"/>
        <v>0</v>
      </c>
      <c r="J143" s="235">
        <f>+SUM(B143:I143)</f>
        <v>199</v>
      </c>
      <c r="M143" s="3">
        <v>0</v>
      </c>
      <c r="N143" s="22">
        <v>4</v>
      </c>
      <c r="O143" s="22">
        <v>2</v>
      </c>
      <c r="P143" s="22">
        <v>84</v>
      </c>
      <c r="Q143" s="22">
        <v>40</v>
      </c>
      <c r="R143" s="22">
        <v>37</v>
      </c>
      <c r="S143" s="22">
        <v>1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4.0201005025125629E-2</v>
      </c>
      <c r="D144" s="119">
        <f t="shared" si="12"/>
        <v>5.0251256281407036E-3</v>
      </c>
      <c r="E144" s="119">
        <f t="shared" si="12"/>
        <v>0.49748743718592964</v>
      </c>
      <c r="F144" s="119">
        <f t="shared" si="12"/>
        <v>0.24120603015075376</v>
      </c>
      <c r="G144" s="119">
        <f t="shared" si="12"/>
        <v>0.20603015075376885</v>
      </c>
      <c r="H144" s="119">
        <f t="shared" si="12"/>
        <v>1.0050251256281407E-2</v>
      </c>
      <c r="I144" s="120">
        <f t="shared" si="12"/>
        <v>0</v>
      </c>
      <c r="J144" s="236"/>
      <c r="M144" s="3">
        <v>0</v>
      </c>
      <c r="N144" s="3">
        <v>6</v>
      </c>
      <c r="O144" s="3">
        <v>1</v>
      </c>
      <c r="P144" s="3">
        <v>77</v>
      </c>
      <c r="Q144" s="3">
        <v>36</v>
      </c>
      <c r="R144" s="3">
        <v>32</v>
      </c>
      <c r="S144" s="3">
        <v>1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4</v>
      </c>
      <c r="D145" s="116">
        <f t="shared" si="13"/>
        <v>2</v>
      </c>
      <c r="E145" s="116">
        <f t="shared" si="13"/>
        <v>84</v>
      </c>
      <c r="F145" s="116">
        <f t="shared" si="13"/>
        <v>40</v>
      </c>
      <c r="G145" s="116">
        <f t="shared" si="13"/>
        <v>37</v>
      </c>
      <c r="H145" s="116">
        <f t="shared" si="13"/>
        <v>1</v>
      </c>
      <c r="I145" s="117">
        <f t="shared" si="13"/>
        <v>0</v>
      </c>
      <c r="J145" s="235">
        <f>+SUM(B145:I145)</f>
        <v>168</v>
      </c>
      <c r="M145" s="3">
        <v>0</v>
      </c>
      <c r="N145" s="3">
        <v>3</v>
      </c>
      <c r="O145" s="3">
        <v>2</v>
      </c>
      <c r="P145" s="3">
        <v>79</v>
      </c>
      <c r="Q145" s="3">
        <v>33</v>
      </c>
      <c r="R145" s="3">
        <v>31</v>
      </c>
      <c r="S145" s="3">
        <v>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2.3809523809523808E-2</v>
      </c>
      <c r="D146" s="119">
        <f t="shared" si="14"/>
        <v>1.1904761904761904E-2</v>
      </c>
      <c r="E146" s="119">
        <f t="shared" si="14"/>
        <v>0.5</v>
      </c>
      <c r="F146" s="119">
        <f t="shared" si="14"/>
        <v>0.23809523809523808</v>
      </c>
      <c r="G146" s="119">
        <f t="shared" si="14"/>
        <v>0.22023809523809523</v>
      </c>
      <c r="H146" s="119">
        <f t="shared" si="14"/>
        <v>5.9523809523809521E-3</v>
      </c>
      <c r="I146" s="120">
        <f t="shared" si="14"/>
        <v>0</v>
      </c>
      <c r="J146" s="236"/>
      <c r="M146" s="3">
        <v>0</v>
      </c>
      <c r="N146" s="3">
        <v>2</v>
      </c>
      <c r="O146" s="3">
        <v>2</v>
      </c>
      <c r="P146" s="3">
        <v>54</v>
      </c>
      <c r="Q146" s="3">
        <v>33</v>
      </c>
      <c r="R146" s="3">
        <v>36</v>
      </c>
      <c r="S146" s="3">
        <v>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6</v>
      </c>
      <c r="D147" s="116">
        <f t="shared" si="15"/>
        <v>1</v>
      </c>
      <c r="E147" s="116">
        <f t="shared" si="15"/>
        <v>77</v>
      </c>
      <c r="F147" s="116">
        <f t="shared" si="15"/>
        <v>36</v>
      </c>
      <c r="G147" s="116">
        <f t="shared" si="15"/>
        <v>32</v>
      </c>
      <c r="H147" s="116">
        <f t="shared" si="15"/>
        <v>1</v>
      </c>
      <c r="I147" s="117">
        <f t="shared" si="15"/>
        <v>0</v>
      </c>
      <c r="J147" s="235">
        <f>+SUM(B147:I147)</f>
        <v>153</v>
      </c>
      <c r="M147" s="3">
        <v>0</v>
      </c>
      <c r="N147" s="3">
        <v>1</v>
      </c>
      <c r="O147" s="3">
        <v>0</v>
      </c>
      <c r="P147" s="3">
        <v>42</v>
      </c>
      <c r="Q147" s="3">
        <v>22</v>
      </c>
      <c r="R147" s="3">
        <v>39</v>
      </c>
      <c r="S147" s="3">
        <v>2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3.9215686274509803E-2</v>
      </c>
      <c r="D148" s="119">
        <f t="shared" si="16"/>
        <v>6.5359477124183009E-3</v>
      </c>
      <c r="E148" s="119">
        <f t="shared" si="16"/>
        <v>0.50326797385620914</v>
      </c>
      <c r="F148" s="119">
        <f t="shared" si="16"/>
        <v>0.23529411764705882</v>
      </c>
      <c r="G148" s="119">
        <f t="shared" si="16"/>
        <v>0.20915032679738563</v>
      </c>
      <c r="H148" s="119">
        <f t="shared" si="16"/>
        <v>6.5359477124183009E-3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3</v>
      </c>
      <c r="D149" s="116">
        <f t="shared" si="17"/>
        <v>2</v>
      </c>
      <c r="E149" s="116">
        <f t="shared" si="17"/>
        <v>79</v>
      </c>
      <c r="F149" s="116">
        <f t="shared" si="17"/>
        <v>33</v>
      </c>
      <c r="G149" s="116">
        <f t="shared" si="17"/>
        <v>31</v>
      </c>
      <c r="H149" s="116">
        <f t="shared" si="17"/>
        <v>2</v>
      </c>
      <c r="I149" s="117">
        <f t="shared" si="17"/>
        <v>0</v>
      </c>
      <c r="J149" s="235">
        <f>+SUM(B149:I149)</f>
        <v>150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0.02</v>
      </c>
      <c r="D150" s="119">
        <f t="shared" si="18"/>
        <v>1.3333333333333334E-2</v>
      </c>
      <c r="E150" s="119">
        <f t="shared" si="18"/>
        <v>0.52666666666666662</v>
      </c>
      <c r="F150" s="119">
        <f t="shared" si="18"/>
        <v>0.22</v>
      </c>
      <c r="G150" s="119">
        <f t="shared" si="18"/>
        <v>0.20666666666666667</v>
      </c>
      <c r="H150" s="119">
        <f t="shared" si="18"/>
        <v>1.3333333333333334E-2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2</v>
      </c>
      <c r="D151" s="116">
        <f t="shared" si="19"/>
        <v>2</v>
      </c>
      <c r="E151" s="116">
        <f t="shared" si="19"/>
        <v>54</v>
      </c>
      <c r="F151" s="116">
        <f t="shared" si="19"/>
        <v>33</v>
      </c>
      <c r="G151" s="116">
        <f t="shared" si="19"/>
        <v>36</v>
      </c>
      <c r="H151" s="116">
        <f t="shared" si="19"/>
        <v>2</v>
      </c>
      <c r="I151" s="117">
        <f t="shared" si="19"/>
        <v>0</v>
      </c>
      <c r="J151" s="235">
        <f>+SUM(B151:I151)</f>
        <v>129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1.5503875968992248E-2</v>
      </c>
      <c r="D152" s="119">
        <f t="shared" si="20"/>
        <v>1.5503875968992248E-2</v>
      </c>
      <c r="E152" s="119">
        <f t="shared" si="20"/>
        <v>0.41860465116279072</v>
      </c>
      <c r="F152" s="119">
        <f t="shared" si="20"/>
        <v>0.2558139534883721</v>
      </c>
      <c r="G152" s="119">
        <f t="shared" si="20"/>
        <v>0.27906976744186046</v>
      </c>
      <c r="H152" s="119">
        <f t="shared" si="20"/>
        <v>1.5503875968992248E-2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42</v>
      </c>
      <c r="F153" s="122">
        <f t="shared" si="21"/>
        <v>22</v>
      </c>
      <c r="G153" s="122">
        <f t="shared" si="21"/>
        <v>39</v>
      </c>
      <c r="H153" s="122">
        <f t="shared" si="21"/>
        <v>2</v>
      </c>
      <c r="I153" s="123">
        <f t="shared" si="21"/>
        <v>0</v>
      </c>
      <c r="J153" s="259">
        <f>+SUM(B153:I153)</f>
        <v>106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9.433962264150943E-3</v>
      </c>
      <c r="D154" s="125">
        <f t="shared" si="22"/>
        <v>0</v>
      </c>
      <c r="E154" s="125">
        <f t="shared" si="22"/>
        <v>0.39622641509433965</v>
      </c>
      <c r="F154" s="125">
        <f t="shared" si="22"/>
        <v>0.20754716981132076</v>
      </c>
      <c r="G154" s="125">
        <f t="shared" si="22"/>
        <v>0.36792452830188677</v>
      </c>
      <c r="H154" s="125">
        <f t="shared" si="22"/>
        <v>1.8867924528301886E-2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69</v>
      </c>
      <c r="C159" s="83">
        <f t="shared" ref="C159:E159" si="23">+N159</f>
        <v>62</v>
      </c>
      <c r="D159" s="83">
        <f t="shared" si="23"/>
        <v>31</v>
      </c>
      <c r="E159" s="110">
        <f t="shared" si="23"/>
        <v>50</v>
      </c>
      <c r="F159" s="297">
        <f>+SUM(B159:E159)</f>
        <v>212</v>
      </c>
      <c r="G159" s="83">
        <f>Q159</f>
        <v>71</v>
      </c>
      <c r="H159" s="110">
        <f>R159</f>
        <v>141</v>
      </c>
      <c r="I159" s="297">
        <f>+SUM(G159:H159)</f>
        <v>212</v>
      </c>
      <c r="J159" s="34"/>
      <c r="M159" s="3">
        <v>69</v>
      </c>
      <c r="N159" s="3">
        <v>62</v>
      </c>
      <c r="O159" s="3">
        <v>31</v>
      </c>
      <c r="P159" s="3">
        <v>50</v>
      </c>
      <c r="Q159" s="3">
        <v>71</v>
      </c>
      <c r="R159" s="3">
        <v>141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0.32547169811320753</v>
      </c>
      <c r="C160" s="30">
        <f t="shared" ref="C160:E160" si="24">+IF($F$159=0,"",(C159/$F$159))</f>
        <v>0.29245283018867924</v>
      </c>
      <c r="D160" s="30">
        <f t="shared" si="24"/>
        <v>0.14622641509433962</v>
      </c>
      <c r="E160" s="113">
        <f t="shared" si="24"/>
        <v>0.23584905660377359</v>
      </c>
      <c r="F160" s="298"/>
      <c r="G160" s="30">
        <f>+IF($I$159=0,"",(G159/$I$159))</f>
        <v>0.33490566037735847</v>
      </c>
      <c r="H160" s="113">
        <f>+IF($I$159=0,"",(H159/$I$159))</f>
        <v>0.66509433962264153</v>
      </c>
      <c r="I160" s="298"/>
      <c r="J160" s="34"/>
      <c r="M160" s="3">
        <v>102</v>
      </c>
      <c r="N160" s="3">
        <v>53</v>
      </c>
      <c r="O160" s="3">
        <v>44</v>
      </c>
      <c r="P160" s="3">
        <v>0</v>
      </c>
      <c r="Q160" s="3">
        <v>61</v>
      </c>
      <c r="R160" s="3">
        <v>138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102</v>
      </c>
      <c r="C161" s="25">
        <f t="shared" ref="C161:E161" si="25">+N160</f>
        <v>53</v>
      </c>
      <c r="D161" s="25">
        <f t="shared" si="25"/>
        <v>44</v>
      </c>
      <c r="E161" s="116">
        <f t="shared" si="25"/>
        <v>0</v>
      </c>
      <c r="F161" s="235">
        <f>+SUM(B161:E161)</f>
        <v>199</v>
      </c>
      <c r="G161" s="25">
        <f>Q160</f>
        <v>61</v>
      </c>
      <c r="H161" s="116">
        <f>R160</f>
        <v>138</v>
      </c>
      <c r="I161" s="235">
        <f>+SUM(G161:H161)</f>
        <v>199</v>
      </c>
      <c r="J161" s="34"/>
      <c r="M161" s="3">
        <v>82</v>
      </c>
      <c r="N161" s="3">
        <v>31</v>
      </c>
      <c r="O161" s="3">
        <v>55</v>
      </c>
      <c r="P161" s="3">
        <v>0</v>
      </c>
      <c r="Q161" s="3">
        <v>53</v>
      </c>
      <c r="R161" s="3">
        <v>115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0.51256281407035176</v>
      </c>
      <c r="C162" s="29">
        <f t="shared" ref="C162:E162" si="26">+IF($F$161=0,"",(C161/$F$161))</f>
        <v>0.26633165829145727</v>
      </c>
      <c r="D162" s="29">
        <f t="shared" si="26"/>
        <v>0.22110552763819097</v>
      </c>
      <c r="E162" s="119">
        <f t="shared" si="26"/>
        <v>0</v>
      </c>
      <c r="F162" s="236"/>
      <c r="G162" s="29">
        <f>+IF($I$161=0,"",(G161/$I$161))</f>
        <v>0.30653266331658291</v>
      </c>
      <c r="H162" s="119">
        <f>+IF($I$161=0,"",(H161/$I$161))</f>
        <v>0.69346733668341709</v>
      </c>
      <c r="I162" s="236"/>
      <c r="J162" s="34"/>
      <c r="M162" s="3">
        <v>65</v>
      </c>
      <c r="N162" s="3">
        <v>57</v>
      </c>
      <c r="O162" s="3">
        <v>31</v>
      </c>
      <c r="P162" s="3">
        <v>0</v>
      </c>
      <c r="Q162" s="3">
        <v>46</v>
      </c>
      <c r="R162" s="3">
        <v>107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82</v>
      </c>
      <c r="C163" s="25">
        <f t="shared" ref="C163:E163" si="27">+N161</f>
        <v>31</v>
      </c>
      <c r="D163" s="25">
        <f t="shared" si="27"/>
        <v>55</v>
      </c>
      <c r="E163" s="116">
        <f t="shared" si="27"/>
        <v>0</v>
      </c>
      <c r="F163" s="235">
        <f>+SUM(B163:E163)</f>
        <v>168</v>
      </c>
      <c r="G163" s="25">
        <f>Q161</f>
        <v>53</v>
      </c>
      <c r="H163" s="116">
        <f>R161</f>
        <v>115</v>
      </c>
      <c r="I163" s="235">
        <f>+SUM(G163:H163)</f>
        <v>168</v>
      </c>
      <c r="J163" s="34"/>
      <c r="M163" s="3">
        <v>71</v>
      </c>
      <c r="N163" s="3">
        <v>49</v>
      </c>
      <c r="O163" s="3">
        <v>30</v>
      </c>
      <c r="P163" s="3">
        <v>0</v>
      </c>
      <c r="Q163" s="3">
        <v>47</v>
      </c>
      <c r="R163" s="3">
        <v>103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0.48809523809523808</v>
      </c>
      <c r="C164" s="29">
        <f t="shared" ref="C164:E164" si="28">+IF($F$163=0,"",(C163/$F$163))</f>
        <v>0.18452380952380953</v>
      </c>
      <c r="D164" s="29">
        <f t="shared" si="28"/>
        <v>0.32738095238095238</v>
      </c>
      <c r="E164" s="119">
        <f t="shared" si="28"/>
        <v>0</v>
      </c>
      <c r="F164" s="236"/>
      <c r="G164" s="29">
        <f>+IF($I$163=0,"",(G163/$I$163))</f>
        <v>0.31547619047619047</v>
      </c>
      <c r="H164" s="119">
        <f>+IF($I$163=0,"",(H163/$I$163))</f>
        <v>0.68452380952380953</v>
      </c>
      <c r="I164" s="236"/>
      <c r="J164" s="34"/>
      <c r="M164" s="3">
        <v>68</v>
      </c>
      <c r="N164" s="3">
        <v>36</v>
      </c>
      <c r="O164" s="3">
        <v>25</v>
      </c>
      <c r="P164" s="3">
        <v>0</v>
      </c>
      <c r="Q164" s="3">
        <v>45</v>
      </c>
      <c r="R164" s="3">
        <v>84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65</v>
      </c>
      <c r="C165" s="19">
        <f t="shared" ref="C165:E165" si="29">+N162</f>
        <v>57</v>
      </c>
      <c r="D165" s="19">
        <f t="shared" si="29"/>
        <v>31</v>
      </c>
      <c r="E165" s="122">
        <f t="shared" si="29"/>
        <v>0</v>
      </c>
      <c r="F165" s="235">
        <f>+SUM(B165:E165)</f>
        <v>153</v>
      </c>
      <c r="G165" s="25">
        <f>Q162</f>
        <v>46</v>
      </c>
      <c r="H165" s="116">
        <f>R162</f>
        <v>107</v>
      </c>
      <c r="I165" s="235">
        <f>+SUM(G165:H165)</f>
        <v>153</v>
      </c>
      <c r="J165" s="34"/>
      <c r="M165" s="3">
        <v>37</v>
      </c>
      <c r="N165" s="3">
        <v>50</v>
      </c>
      <c r="O165" s="3">
        <v>19</v>
      </c>
      <c r="P165" s="3">
        <v>0</v>
      </c>
      <c r="Q165" s="3">
        <v>29</v>
      </c>
      <c r="R165" s="3">
        <v>77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0.42483660130718953</v>
      </c>
      <c r="C166" s="29">
        <f>+IF($F$165=0,"",(C165/$F$165))</f>
        <v>0.37254901960784315</v>
      </c>
      <c r="D166" s="29">
        <f t="shared" ref="D166:E166" si="30">+IF($F$165=0,"",(D165/$F$165))</f>
        <v>0.20261437908496732</v>
      </c>
      <c r="E166" s="119">
        <f t="shared" si="30"/>
        <v>0</v>
      </c>
      <c r="F166" s="236"/>
      <c r="G166" s="29">
        <f>+IF($I$165=0,"",(G165/$I$165))</f>
        <v>0.30065359477124182</v>
      </c>
      <c r="H166" s="119">
        <f>+IF($I$165=0,"",(H165/$I$165))</f>
        <v>0.69934640522875813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71</v>
      </c>
      <c r="C167" s="19">
        <f t="shared" ref="C167:E167" si="31">+N163</f>
        <v>49</v>
      </c>
      <c r="D167" s="19">
        <f t="shared" si="31"/>
        <v>30</v>
      </c>
      <c r="E167" s="122">
        <f t="shared" si="31"/>
        <v>0</v>
      </c>
      <c r="F167" s="235">
        <f>+SUM(B167:E167)</f>
        <v>150</v>
      </c>
      <c r="G167" s="25">
        <f>Q163</f>
        <v>47</v>
      </c>
      <c r="H167" s="116">
        <f>R163</f>
        <v>103</v>
      </c>
      <c r="I167" s="235">
        <f>+SUM(G167:H167)</f>
        <v>150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0.47333333333333333</v>
      </c>
      <c r="C168" s="29">
        <f>+IF($F$167=0,"",(C167/$F$167))</f>
        <v>0.32666666666666666</v>
      </c>
      <c r="D168" s="29">
        <f>+IF($F$167=0,"",(D167/$F$167))</f>
        <v>0.2</v>
      </c>
      <c r="E168" s="119">
        <f>+IF($F$167=0,"",(E167/$F$167))</f>
        <v>0</v>
      </c>
      <c r="F168" s="236"/>
      <c r="G168" s="29">
        <f>+IF($I$167=0,"",(G167/$I$167))</f>
        <v>0.31333333333333335</v>
      </c>
      <c r="H168" s="119">
        <f>+IF($I$167=0,"",(H167/$I$167))</f>
        <v>0.68666666666666665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68</v>
      </c>
      <c r="C169" s="19">
        <f t="shared" ref="C169:E169" si="32">+N164</f>
        <v>36</v>
      </c>
      <c r="D169" s="19">
        <f t="shared" si="32"/>
        <v>25</v>
      </c>
      <c r="E169" s="122">
        <f t="shared" si="32"/>
        <v>0</v>
      </c>
      <c r="F169" s="235">
        <f>+SUM(B169:E169)</f>
        <v>129</v>
      </c>
      <c r="G169" s="25">
        <f>Q164</f>
        <v>45</v>
      </c>
      <c r="H169" s="116">
        <f>R164</f>
        <v>84</v>
      </c>
      <c r="I169" s="277">
        <f>+SUM(G169:H169)</f>
        <v>129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0.52713178294573648</v>
      </c>
      <c r="C170" s="29">
        <f>+IF($F$169=0,"",(C169/$F$169))</f>
        <v>0.27906976744186046</v>
      </c>
      <c r="D170" s="29">
        <f>+IF($F$169=0,"",(D169/$F$169))</f>
        <v>0.19379844961240311</v>
      </c>
      <c r="E170" s="119">
        <f>+IF($F$169=0,"",(E169/$F$169))</f>
        <v>0</v>
      </c>
      <c r="F170" s="236"/>
      <c r="G170" s="29">
        <f>+IF($I$169=0,"",(G169/$I$169))</f>
        <v>0.34883720930232559</v>
      </c>
      <c r="H170" s="119">
        <f>+IF($I$169=0,"",(H169/$I$169))</f>
        <v>0.65116279069767447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37</v>
      </c>
      <c r="C171" s="19">
        <f t="shared" ref="C171:E171" si="33">+N165</f>
        <v>50</v>
      </c>
      <c r="D171" s="19">
        <f t="shared" si="33"/>
        <v>19</v>
      </c>
      <c r="E171" s="122">
        <f t="shared" si="33"/>
        <v>0</v>
      </c>
      <c r="F171" s="259">
        <f>+SUM(B171:E171)</f>
        <v>106</v>
      </c>
      <c r="G171" s="19">
        <f>Q165</f>
        <v>29</v>
      </c>
      <c r="H171" s="122">
        <f>R165</f>
        <v>77</v>
      </c>
      <c r="I171" s="259">
        <f>+SUM(G171:H171)</f>
        <v>106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0.34905660377358488</v>
      </c>
      <c r="C172" s="127">
        <f t="shared" ref="C172:E172" si="34">+IF($F$171=0,"",(C171/$F$171))</f>
        <v>0.47169811320754718</v>
      </c>
      <c r="D172" s="127">
        <f t="shared" si="34"/>
        <v>0.17924528301886791</v>
      </c>
      <c r="E172" s="125">
        <f t="shared" si="34"/>
        <v>0</v>
      </c>
      <c r="F172" s="260"/>
      <c r="G172" s="127">
        <f>+IF($I$171=0,"",(G171/$I$171))</f>
        <v>0.27358490566037735</v>
      </c>
      <c r="H172" s="125">
        <f>+IF($I$171=0,"",(H171/$I$171))</f>
        <v>0.72641509433962259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40</v>
      </c>
      <c r="C178" s="19">
        <f t="shared" ref="C178:G178" si="35">+N178</f>
        <v>172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212</v>
      </c>
      <c r="I178" s="21"/>
      <c r="J178" s="21"/>
      <c r="K178" s="3"/>
      <c r="L178" s="3"/>
      <c r="M178" s="3">
        <v>40</v>
      </c>
      <c r="N178" s="3">
        <v>172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0.18867924528301888</v>
      </c>
      <c r="C179" s="30">
        <f t="shared" ref="C179:G179" si="36">+IF($H$178=0,"",(C178/$H$178))</f>
        <v>0.81132075471698117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46</v>
      </c>
      <c r="N179" s="3">
        <v>101</v>
      </c>
      <c r="O179" s="43">
        <v>0</v>
      </c>
      <c r="P179" s="43">
        <v>52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46</v>
      </c>
      <c r="C180" s="25">
        <f t="shared" ref="C180:G180" si="37">+N179</f>
        <v>101</v>
      </c>
      <c r="D180" s="25">
        <f t="shared" si="37"/>
        <v>0</v>
      </c>
      <c r="E180" s="25">
        <f t="shared" si="37"/>
        <v>52</v>
      </c>
      <c r="F180" s="25">
        <f t="shared" si="37"/>
        <v>0</v>
      </c>
      <c r="G180" s="116">
        <f t="shared" si="37"/>
        <v>0</v>
      </c>
      <c r="H180" s="235">
        <f>+SUM(B180:G180)</f>
        <v>199</v>
      </c>
      <c r="I180" s="20"/>
      <c r="J180" s="20"/>
      <c r="K180" s="3"/>
      <c r="L180" s="3"/>
      <c r="M180" s="3">
        <v>31</v>
      </c>
      <c r="N180" s="3">
        <v>55</v>
      </c>
      <c r="O180" s="43">
        <v>27</v>
      </c>
      <c r="P180" s="43">
        <v>55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0.23115577889447236</v>
      </c>
      <c r="C181" s="29">
        <f t="shared" ref="C181:G181" si="38">+IF($H$180=0,"",(C180/$H$180))</f>
        <v>0.50753768844221103</v>
      </c>
      <c r="D181" s="29">
        <f t="shared" si="38"/>
        <v>0</v>
      </c>
      <c r="E181" s="29">
        <f t="shared" si="38"/>
        <v>0.2613065326633166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25</v>
      </c>
      <c r="N181" s="3">
        <v>69</v>
      </c>
      <c r="O181" s="43">
        <v>3</v>
      </c>
      <c r="P181" s="43">
        <v>52</v>
      </c>
      <c r="Q181" s="43">
        <v>4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31</v>
      </c>
      <c r="C182" s="25">
        <f t="shared" ref="C182:G182" si="39">+N180</f>
        <v>55</v>
      </c>
      <c r="D182" s="25">
        <f t="shared" si="39"/>
        <v>27</v>
      </c>
      <c r="E182" s="25">
        <f t="shared" si="39"/>
        <v>55</v>
      </c>
      <c r="F182" s="25">
        <f t="shared" si="39"/>
        <v>0</v>
      </c>
      <c r="G182" s="116">
        <f t="shared" si="39"/>
        <v>0</v>
      </c>
      <c r="H182" s="235">
        <f>+SUM(B182:G182)</f>
        <v>168</v>
      </c>
      <c r="I182" s="20"/>
      <c r="J182" s="20"/>
      <c r="K182" s="3"/>
      <c r="L182" s="3"/>
      <c r="M182" s="3">
        <v>29</v>
      </c>
      <c r="N182" s="3">
        <v>61</v>
      </c>
      <c r="O182" s="43">
        <v>5</v>
      </c>
      <c r="P182" s="43">
        <v>55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0.18452380952380953</v>
      </c>
      <c r="C183" s="29">
        <f t="shared" ref="C183:G183" si="40">+IF($H$182=0,"",(C182/$H$182))</f>
        <v>0.32738095238095238</v>
      </c>
      <c r="D183" s="29">
        <f t="shared" si="40"/>
        <v>0.16071428571428573</v>
      </c>
      <c r="E183" s="29">
        <f t="shared" si="40"/>
        <v>0.32738095238095238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17</v>
      </c>
      <c r="N183" s="3">
        <v>112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25</v>
      </c>
      <c r="C184" s="25">
        <f t="shared" ref="C184:G184" si="41">+N181</f>
        <v>69</v>
      </c>
      <c r="D184" s="25">
        <f t="shared" si="41"/>
        <v>3</v>
      </c>
      <c r="E184" s="25">
        <f t="shared" si="41"/>
        <v>52</v>
      </c>
      <c r="F184" s="25">
        <f t="shared" si="41"/>
        <v>4</v>
      </c>
      <c r="G184" s="116">
        <f t="shared" si="41"/>
        <v>0</v>
      </c>
      <c r="H184" s="235">
        <f>+SUM(B184:G184)</f>
        <v>153</v>
      </c>
      <c r="I184" s="20"/>
      <c r="J184" s="20"/>
      <c r="K184" s="20"/>
      <c r="L184" s="20"/>
      <c r="M184" s="3">
        <v>13</v>
      </c>
      <c r="N184" s="3">
        <v>92</v>
      </c>
      <c r="O184" s="43">
        <v>0</v>
      </c>
      <c r="P184" s="43">
        <v>1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0.16339869281045752</v>
      </c>
      <c r="C185" s="29">
        <f t="shared" ref="C185:G185" si="42">+IF($H$184=0,"",(C184/$H$184))</f>
        <v>0.45098039215686275</v>
      </c>
      <c r="D185" s="29">
        <f t="shared" si="42"/>
        <v>1.9607843137254902E-2</v>
      </c>
      <c r="E185" s="29">
        <f t="shared" si="42"/>
        <v>0.33986928104575165</v>
      </c>
      <c r="F185" s="29">
        <f t="shared" si="42"/>
        <v>2.6143790849673203E-2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29</v>
      </c>
      <c r="C186" s="25">
        <f t="shared" ref="C186:G186" si="43">N182</f>
        <v>61</v>
      </c>
      <c r="D186" s="25">
        <f t="shared" si="43"/>
        <v>5</v>
      </c>
      <c r="E186" s="25">
        <f t="shared" si="43"/>
        <v>55</v>
      </c>
      <c r="F186" s="25">
        <f t="shared" si="43"/>
        <v>0</v>
      </c>
      <c r="G186" s="116">
        <f t="shared" si="43"/>
        <v>0</v>
      </c>
      <c r="H186" s="235">
        <f>+SUM(B186:G186)</f>
        <v>150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0.19333333333333333</v>
      </c>
      <c r="C187" s="29">
        <f t="shared" si="44"/>
        <v>0.40666666666666668</v>
      </c>
      <c r="D187" s="29">
        <f t="shared" si="44"/>
        <v>3.3333333333333333E-2</v>
      </c>
      <c r="E187" s="29">
        <f t="shared" si="44"/>
        <v>0.36666666666666664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17</v>
      </c>
      <c r="C188" s="25">
        <f t="shared" ref="C188:G188" si="45">N183</f>
        <v>112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129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0.13178294573643412</v>
      </c>
      <c r="C189" s="29">
        <f t="shared" si="46"/>
        <v>0.86821705426356588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13</v>
      </c>
      <c r="C190" s="25">
        <f t="shared" ref="C190:G190" si="47">N184</f>
        <v>92</v>
      </c>
      <c r="D190" s="25">
        <f t="shared" si="47"/>
        <v>0</v>
      </c>
      <c r="E190" s="25">
        <f t="shared" si="47"/>
        <v>1</v>
      </c>
      <c r="F190" s="25">
        <f t="shared" si="47"/>
        <v>0</v>
      </c>
      <c r="G190" s="116">
        <f t="shared" si="47"/>
        <v>0</v>
      </c>
      <c r="H190" s="235">
        <f>+SUM(B190:G190)</f>
        <v>106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0.12264150943396226</v>
      </c>
      <c r="C191" s="127">
        <f>+IF($H$190=0,"",(C190/$H$190))</f>
        <v>0.86792452830188682</v>
      </c>
      <c r="D191" s="127">
        <f t="shared" ref="D191:G191" si="48">+IF($H$190=0,"",(D190/$H$190))</f>
        <v>0</v>
      </c>
      <c r="E191" s="127">
        <f t="shared" si="48"/>
        <v>9.433962264150943E-3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189</v>
      </c>
      <c r="D196" s="64">
        <v>144</v>
      </c>
      <c r="E196" s="64">
        <v>160</v>
      </c>
      <c r="F196" s="64">
        <v>164</v>
      </c>
      <c r="G196" s="64">
        <v>63</v>
      </c>
      <c r="H196" s="65">
        <v>107</v>
      </c>
      <c r="I196" s="65">
        <v>93</v>
      </c>
      <c r="J196" s="66">
        <v>149</v>
      </c>
      <c r="K196" s="66">
        <v>102</v>
      </c>
      <c r="L196" s="66">
        <v>78</v>
      </c>
      <c r="M196" s="68">
        <v>89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75</v>
      </c>
      <c r="D198" s="15">
        <v>108</v>
      </c>
      <c r="E198" s="15">
        <v>156</v>
      </c>
      <c r="F198" s="15">
        <v>246</v>
      </c>
      <c r="G198" s="15">
        <v>69</v>
      </c>
      <c r="H198" s="28">
        <v>274</v>
      </c>
      <c r="I198" s="28">
        <v>359</v>
      </c>
      <c r="J198" s="33">
        <v>353</v>
      </c>
      <c r="K198" s="33">
        <v>355</v>
      </c>
      <c r="L198" s="33">
        <v>252</v>
      </c>
      <c r="M198" s="70">
        <v>225</v>
      </c>
      <c r="AK198" s="1"/>
    </row>
    <row r="199" spans="1:37" ht="18.75" x14ac:dyDescent="0.25">
      <c r="A199" s="233" t="s">
        <v>5</v>
      </c>
      <c r="B199" s="234"/>
      <c r="C199" s="69">
        <v>3</v>
      </c>
      <c r="D199" s="15">
        <v>4</v>
      </c>
      <c r="E199" s="15">
        <v>1</v>
      </c>
      <c r="F199" s="15">
        <v>5</v>
      </c>
      <c r="G199" s="15">
        <v>1</v>
      </c>
      <c r="H199" s="28">
        <v>4</v>
      </c>
      <c r="I199" s="28">
        <v>0</v>
      </c>
      <c r="J199" s="33">
        <v>0</v>
      </c>
      <c r="K199" s="33">
        <v>0</v>
      </c>
      <c r="L199" s="33">
        <v>0</v>
      </c>
      <c r="M199" s="70">
        <v>13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6</v>
      </c>
      <c r="M200" s="70">
        <v>11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267</v>
      </c>
      <c r="D202" s="158">
        <f t="shared" si="49"/>
        <v>256</v>
      </c>
      <c r="E202" s="158">
        <f t="shared" si="49"/>
        <v>317</v>
      </c>
      <c r="F202" s="158">
        <f t="shared" si="49"/>
        <v>415</v>
      </c>
      <c r="G202" s="158">
        <f t="shared" si="49"/>
        <v>133</v>
      </c>
      <c r="H202" s="158">
        <f t="shared" si="49"/>
        <v>385</v>
      </c>
      <c r="I202" s="158">
        <f t="shared" si="49"/>
        <v>452</v>
      </c>
      <c r="J202" s="158">
        <f t="shared" si="49"/>
        <v>502</v>
      </c>
      <c r="K202" s="158">
        <f t="shared" ref="K202:L202" si="50">+SUM(K196:K201)</f>
        <v>457</v>
      </c>
      <c r="L202" s="158">
        <f t="shared" si="50"/>
        <v>336</v>
      </c>
      <c r="M202" s="179">
        <f>+SUM(M196:M201)</f>
        <v>338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0.61904761904761907</v>
      </c>
      <c r="E208" s="134"/>
      <c r="F208" s="186">
        <v>0.67619047619047623</v>
      </c>
      <c r="G208" s="187"/>
      <c r="H208" s="186">
        <v>0.58139534883720934</v>
      </c>
      <c r="I208" s="186"/>
      <c r="J208" s="192">
        <v>0.55633802816901412</v>
      </c>
      <c r="K208" s="201"/>
      <c r="L208" s="186">
        <v>0.56122448979591832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0.76811594202898548</v>
      </c>
      <c r="E210" s="187"/>
      <c r="F210" s="186">
        <v>0.75824175824175821</v>
      </c>
      <c r="G210" s="187"/>
      <c r="H210" s="186">
        <v>0.73184357541899436</v>
      </c>
      <c r="I210" s="186"/>
      <c r="J210" s="194">
        <v>0.64204545454545459</v>
      </c>
      <c r="K210" s="202"/>
      <c r="L210" s="186">
        <v>0.6732394366197183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1</v>
      </c>
      <c r="E211" s="187"/>
      <c r="F211" s="186">
        <v>0.75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124</v>
      </c>
      <c r="E221" s="187"/>
      <c r="F221" s="193" t="s">
        <v>127</v>
      </c>
      <c r="G221" s="187"/>
      <c r="H221" s="193" t="s">
        <v>127</v>
      </c>
      <c r="I221" s="187"/>
      <c r="J221" s="193" t="s">
        <v>124</v>
      </c>
      <c r="K221" s="187"/>
      <c r="L221" s="193" t="s">
        <v>124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128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2023-09-02T14:14:28Z</dcterms:modified>
</cp:coreProperties>
</file>