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3298C5E-F0A8-47E2-9DF9-46C615BD9E2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<sst xmlns="http://schemas.openxmlformats.org/spreadsheetml/2006/main" count="271" uniqueCount="127">
  <si>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</si>
  <si>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</si>
  <si>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</si>
  <si>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</si>
  <si>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</si>
  <si>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</si>
  <si>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</si>
  <si>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</si>
  <si>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</si>
  <si>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</si>
  <si>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</si>
  <si>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</si>
  <si>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</si>
  <si>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</si>
  <si>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</si>
  <si>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</si>
  <si>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</si>
  <si>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</si>
  <si>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</si>
  <si>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</si>
  <si>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</si>
  <si>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</si>
  <si>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</si>
  <si>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</si>
  <si>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</si>
  <si>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</si>
  <si>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</si>
  <si>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</si>
  <si>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</si>
  <si>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</si>
  <si>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</si>
  <si>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</si>
  <si>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</si>
  <si>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</si>
  <si>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</si>
  <si>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</si>
  <si>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</si>
  <si>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</si>
  <si>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</si>
  <si>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</si>
  <si>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</si>
  <si>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</si>
  <si>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</si>
  <si>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</si>
  <si>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</si>
  <si>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</si>
  <si>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</si>
  <si>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</si>
  <si>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</si>
  <si>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</si>
  <si>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</si>
  <si>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</si>
  <si>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</si>
  <si>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</si>
  <si>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</si>
  <si>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</si>
  <si>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</si>
  <si>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</si>
  <si>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</si>
  <si>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</si>
  <si>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</si>
  <si>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</si>
  <si>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</si>
  <si>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</si>
  <si>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</si>
  <si>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</si>
  <si>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</si>
  <si>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</si>
  <si>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</si>
  <si>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</si>
  <si>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</si>
  <si>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</si>
  <si>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</si>
  <si>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</si>
  <si>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</si>
  <si>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</si>
  <si>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</si>
  <si>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</si>
  <si>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</si>
  <si>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</si>
  <si>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</si>
  <si>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</si>
  <si>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</si>
  <si>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</si>
  <si>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</si>
  <si>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</si>
  <si>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</si>
  <si>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</si>
  <si>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</si>
  <si>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</si>
  <si>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</si>
  <si>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</si>
  <si>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</si>
  <si>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</si>
  <si>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</si>
  <si>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</si>
  <si>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</si>
  <si>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</si>
  <si>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</si>
  <si>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</si>
  <si>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</si>
  <si>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</si>
  <si>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</si>
  <si>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</si>
  <si>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</si>
  <si>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</si>
  <si>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</si>
  <si>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</si>
  <si>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</si>
  <si>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</si>
  <si>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</si>
  <si>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</si>
  <si>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</si>
  <si>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</si>
  <si>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</si>
  <si>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</si>
  <si>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</si>
  <si>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</si>
  <si>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</si>
  <si>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</si>
  <si>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</si>
  <si>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</si>
  <si>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</si>
  <si>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</si>
  <si>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</si>
  <si>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Entre 1 y 1,5 SMMLV</t>
  </si>
  <si>
    <t>CORPORACION INSTITUTO SUPERIOR DE EDUCACION SOCIAL-ISES-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</si>
</sst>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INSTITUTO SUPERIOR DE EDUCACION SOCIAL-ISES-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INSTITUTO SUPERIOR DE EDUCACION SOCIAL-ISES-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365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365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12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0.63636363636363635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2460</v>
      </c>
      <c r="D32" s="56">
        <v>1839</v>
      </c>
      <c r="E32" s="56">
        <v>1620</v>
      </c>
      <c r="F32" s="56">
        <v>1226</v>
      </c>
      <c r="G32" s="56">
        <v>910</v>
      </c>
      <c r="H32" s="57">
        <v>578</v>
      </c>
      <c r="I32" s="57">
        <v>369</v>
      </c>
      <c r="J32" s="58">
        <v>421</v>
      </c>
      <c r="K32" s="58">
        <v>467</v>
      </c>
      <c r="L32" s="58">
        <v>450</v>
      </c>
      <c r="M32" s="61">
        <v>365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2460</v>
      </c>
      <c r="D34" s="172">
        <f t="shared" ref="D34:H34" si="0">+SUM(D32:D33)</f>
        <v>1839</v>
      </c>
      <c r="E34" s="172">
        <f t="shared" si="0"/>
        <v>1620</v>
      </c>
      <c r="F34" s="172">
        <f t="shared" si="0"/>
        <v>1226</v>
      </c>
      <c r="G34" s="172">
        <f t="shared" si="0"/>
        <v>910</v>
      </c>
      <c r="H34" s="175">
        <f t="shared" si="0"/>
        <v>578</v>
      </c>
      <c r="I34" s="175">
        <f>+SUM(I32:I33)</f>
        <v>369</v>
      </c>
      <c r="J34" s="166">
        <f>+SUM(J32:J33)</f>
        <v>421</v>
      </c>
      <c r="K34" s="166">
        <f>+SUM(K32:K33)</f>
        <v>467</v>
      </c>
      <c r="L34" s="166">
        <f>+SUM(L32:L33)</f>
        <v>450</v>
      </c>
      <c r="M34" s="167">
        <f>+SUM(M32:M33)</f>
        <v>365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2460</v>
      </c>
      <c r="D39" s="64">
        <v>1839</v>
      </c>
      <c r="E39" s="64">
        <v>1620</v>
      </c>
      <c r="F39" s="64">
        <v>1226</v>
      </c>
      <c r="G39" s="64">
        <v>910</v>
      </c>
      <c r="H39" s="65">
        <v>578</v>
      </c>
      <c r="I39" s="65">
        <v>369</v>
      </c>
      <c r="J39" s="66">
        <v>421</v>
      </c>
      <c r="K39" s="66">
        <v>467</v>
      </c>
      <c r="L39" s="66">
        <v>450</v>
      </c>
      <c r="M39" s="68">
        <v>365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2460</v>
      </c>
      <c r="D45" s="172">
        <f t="shared" ref="D45:I45" si="1">+SUM(D39:D44)</f>
        <v>1839</v>
      </c>
      <c r="E45" s="172">
        <f t="shared" si="1"/>
        <v>1620</v>
      </c>
      <c r="F45" s="172">
        <f t="shared" si="1"/>
        <v>1226</v>
      </c>
      <c r="G45" s="172">
        <f t="shared" si="1"/>
        <v>910</v>
      </c>
      <c r="H45" s="175">
        <f t="shared" si="1"/>
        <v>578</v>
      </c>
      <c r="I45" s="175">
        <f t="shared" si="1"/>
        <v>369</v>
      </c>
      <c r="J45" s="166">
        <f>+SUM(J39:J44)</f>
        <v>421</v>
      </c>
      <c r="K45" s="166">
        <f>+SUM(K39:K44)</f>
        <v>467</v>
      </c>
      <c r="L45" s="166">
        <f>+SUM(L39:L44)</f>
        <v>450</v>
      </c>
      <c r="M45" s="167">
        <f>+SUM(M39:M44)</f>
        <v>365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319</v>
      </c>
      <c r="D51" s="15">
        <v>299</v>
      </c>
      <c r="E51" s="15">
        <v>335</v>
      </c>
      <c r="F51" s="15">
        <v>231</v>
      </c>
      <c r="G51" s="15">
        <v>158</v>
      </c>
      <c r="H51" s="28">
        <v>102</v>
      </c>
      <c r="I51" s="28">
        <v>63</v>
      </c>
      <c r="J51" s="33">
        <v>50</v>
      </c>
      <c r="K51" s="33">
        <v>50</v>
      </c>
      <c r="L51" s="33">
        <v>46</v>
      </c>
      <c r="M51" s="70">
        <v>52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588</v>
      </c>
      <c r="D54" s="15">
        <v>494</v>
      </c>
      <c r="E54" s="15">
        <v>417</v>
      </c>
      <c r="F54" s="15">
        <v>348</v>
      </c>
      <c r="G54" s="15">
        <v>280</v>
      </c>
      <c r="H54" s="28">
        <v>137</v>
      </c>
      <c r="I54" s="28">
        <v>138</v>
      </c>
      <c r="J54" s="33">
        <v>187</v>
      </c>
      <c r="K54" s="33">
        <v>242</v>
      </c>
      <c r="L54" s="33">
        <v>246</v>
      </c>
      <c r="M54" s="70">
        <v>221</v>
      </c>
    </row>
    <row r="55" spans="1:13" ht="18.75" x14ac:dyDescent="0.25">
      <c r="A55" s="245" t="s">
        <v>59</v>
      </c>
      <c r="B55" s="246"/>
      <c r="C55" s="69">
        <v>1102</v>
      </c>
      <c r="D55" s="15">
        <v>749</v>
      </c>
      <c r="E55" s="15">
        <v>608</v>
      </c>
      <c r="F55" s="15">
        <v>456</v>
      </c>
      <c r="G55" s="15">
        <v>323</v>
      </c>
      <c r="H55" s="28">
        <v>258</v>
      </c>
      <c r="I55" s="28">
        <v>130</v>
      </c>
      <c r="J55" s="33">
        <v>179</v>
      </c>
      <c r="K55" s="33">
        <v>145</v>
      </c>
      <c r="L55" s="33">
        <v>141</v>
      </c>
      <c r="M55" s="70">
        <v>66</v>
      </c>
    </row>
    <row r="56" spans="1:13" ht="18.75" x14ac:dyDescent="0.25">
      <c r="A56" s="245" t="s">
        <v>49</v>
      </c>
      <c r="B56" s="246"/>
      <c r="C56" s="69">
        <v>451</v>
      </c>
      <c r="D56" s="15">
        <v>297</v>
      </c>
      <c r="E56" s="15">
        <v>260</v>
      </c>
      <c r="F56" s="15">
        <v>191</v>
      </c>
      <c r="G56" s="15">
        <v>149</v>
      </c>
      <c r="H56" s="28">
        <v>81</v>
      </c>
      <c r="I56" s="28">
        <v>38</v>
      </c>
      <c r="J56" s="33">
        <v>5</v>
      </c>
      <c r="K56" s="33">
        <v>30</v>
      </c>
      <c r="L56" s="33">
        <v>17</v>
      </c>
      <c r="M56" s="70">
        <v>26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2460</v>
      </c>
      <c r="D59" s="172">
        <f>+SUM(D50:D58)</f>
        <v>1839</v>
      </c>
      <c r="E59" s="172">
        <f t="shared" ref="E59:L59" si="2">+SUM(E50:E58)</f>
        <v>1620</v>
      </c>
      <c r="F59" s="172">
        <f t="shared" si="2"/>
        <v>1226</v>
      </c>
      <c r="G59" s="172">
        <f t="shared" si="2"/>
        <v>910</v>
      </c>
      <c r="H59" s="172">
        <f t="shared" si="2"/>
        <v>578</v>
      </c>
      <c r="I59" s="172">
        <f t="shared" si="2"/>
        <v>369</v>
      </c>
      <c r="J59" s="172">
        <f t="shared" si="2"/>
        <v>421</v>
      </c>
      <c r="K59" s="172">
        <f t="shared" si="2"/>
        <v>467</v>
      </c>
      <c r="L59" s="172">
        <f t="shared" si="2"/>
        <v>450</v>
      </c>
      <c r="M59" s="167">
        <f>+SUM(M50:M58)</f>
        <v>365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158</v>
      </c>
      <c r="H66" s="33">
        <v>102</v>
      </c>
      <c r="I66" s="33">
        <v>63</v>
      </c>
      <c r="J66" s="33">
        <v>50</v>
      </c>
      <c r="K66" s="32">
        <v>50</v>
      </c>
      <c r="L66" s="32">
        <v>46</v>
      </c>
      <c r="M66" s="62">
        <v>52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354</v>
      </c>
      <c r="H67" s="33">
        <v>189</v>
      </c>
      <c r="I67" s="33">
        <v>163</v>
      </c>
      <c r="J67" s="33">
        <v>210</v>
      </c>
      <c r="K67" s="32">
        <v>255</v>
      </c>
      <c r="L67" s="32">
        <v>258</v>
      </c>
      <c r="M67" s="62">
        <v>228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249</v>
      </c>
      <c r="H68" s="33">
        <v>206</v>
      </c>
      <c r="I68" s="33">
        <v>105</v>
      </c>
      <c r="J68" s="33">
        <v>156</v>
      </c>
      <c r="K68" s="32">
        <v>132</v>
      </c>
      <c r="L68" s="32">
        <v>129</v>
      </c>
      <c r="M68" s="62">
        <v>59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8</v>
      </c>
      <c r="L70" s="32">
        <v>13</v>
      </c>
      <c r="M70" s="62">
        <v>23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149</v>
      </c>
      <c r="H71" s="33">
        <v>81</v>
      </c>
      <c r="I71" s="33">
        <v>38</v>
      </c>
      <c r="J71" s="33">
        <v>5</v>
      </c>
      <c r="K71" s="32">
        <v>22</v>
      </c>
      <c r="L71" s="32">
        <v>4</v>
      </c>
      <c r="M71" s="62">
        <v>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910</v>
      </c>
      <c r="H76" s="172">
        <f t="shared" si="3"/>
        <v>578</v>
      </c>
      <c r="I76" s="172">
        <f t="shared" ref="I76:M76" si="4">+SUM(I64:I75)</f>
        <v>369</v>
      </c>
      <c r="J76" s="172">
        <f t="shared" si="4"/>
        <v>421</v>
      </c>
      <c r="K76" s="172">
        <f t="shared" si="4"/>
        <v>467</v>
      </c>
      <c r="L76" s="172">
        <f t="shared" si="4"/>
        <v>450</v>
      </c>
      <c r="M76" s="173">
        <f t="shared" si="4"/>
        <v>365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2460</v>
      </c>
      <c r="D82" s="84">
        <v>1839</v>
      </c>
      <c r="E82" s="84">
        <v>1620</v>
      </c>
      <c r="F82" s="84">
        <v>1226</v>
      </c>
      <c r="G82" s="84">
        <v>827</v>
      </c>
      <c r="H82" s="85">
        <v>495</v>
      </c>
      <c r="I82" s="85">
        <v>357</v>
      </c>
      <c r="J82" s="85">
        <v>388</v>
      </c>
      <c r="K82" s="86">
        <v>441</v>
      </c>
      <c r="L82" s="86">
        <v>439</v>
      </c>
      <c r="M82" s="87">
        <v>365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83</v>
      </c>
      <c r="H83" s="28">
        <v>83</v>
      </c>
      <c r="I83" s="28">
        <v>12</v>
      </c>
      <c r="J83" s="28">
        <v>33</v>
      </c>
      <c r="K83" s="32">
        <v>26</v>
      </c>
      <c r="L83" s="32">
        <v>11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2460</v>
      </c>
      <c r="D87" s="164">
        <f t="shared" ref="D87:H87" si="5">+SUM(D82:D86)</f>
        <v>1839</v>
      </c>
      <c r="E87" s="164">
        <f t="shared" si="5"/>
        <v>1620</v>
      </c>
      <c r="F87" s="164">
        <f t="shared" si="5"/>
        <v>1226</v>
      </c>
      <c r="G87" s="164">
        <f t="shared" si="5"/>
        <v>910</v>
      </c>
      <c r="H87" s="165">
        <f t="shared" si="5"/>
        <v>578</v>
      </c>
      <c r="I87" s="165">
        <f>+SUM(I82:I86)</f>
        <v>369</v>
      </c>
      <c r="J87" s="165">
        <f>+SUM(J82:J86)</f>
        <v>421</v>
      </c>
      <c r="K87" s="166">
        <f>+SUM(K82:K86)</f>
        <v>467</v>
      </c>
      <c r="L87" s="166">
        <f>+SUM(L82:L86)</f>
        <v>450</v>
      </c>
      <c r="M87" s="167">
        <f>+SUM(M82:M86)</f>
        <v>365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951</v>
      </c>
      <c r="D93" s="91">
        <v>750</v>
      </c>
      <c r="E93" s="91">
        <v>675</v>
      </c>
      <c r="F93" s="91">
        <v>518</v>
      </c>
      <c r="G93" s="91">
        <v>398</v>
      </c>
      <c r="H93" s="92">
        <v>252</v>
      </c>
      <c r="I93" s="92">
        <v>141</v>
      </c>
      <c r="J93" s="86">
        <v>138</v>
      </c>
      <c r="K93" s="86">
        <v>178</v>
      </c>
      <c r="L93" s="86">
        <v>144</v>
      </c>
      <c r="M93" s="87">
        <v>127</v>
      </c>
    </row>
    <row r="94" spans="1:13" ht="18.75" x14ac:dyDescent="0.25">
      <c r="A94" s="275" t="s">
        <v>35</v>
      </c>
      <c r="B94" s="276"/>
      <c r="C94" s="63">
        <v>1509</v>
      </c>
      <c r="D94" s="15">
        <v>1089</v>
      </c>
      <c r="E94" s="15">
        <v>945</v>
      </c>
      <c r="F94" s="15">
        <v>708</v>
      </c>
      <c r="G94" s="15">
        <v>512</v>
      </c>
      <c r="H94" s="28">
        <v>326</v>
      </c>
      <c r="I94" s="28">
        <v>228</v>
      </c>
      <c r="J94" s="28">
        <v>283</v>
      </c>
      <c r="K94" s="32">
        <v>289</v>
      </c>
      <c r="L94" s="32">
        <v>306</v>
      </c>
      <c r="M94" s="88">
        <v>238</v>
      </c>
    </row>
    <row r="95" spans="1:13" ht="19.5" thickBot="1" x14ac:dyDescent="0.3">
      <c r="A95" s="250" t="s">
        <v>8</v>
      </c>
      <c r="B95" s="251"/>
      <c r="C95" s="158">
        <f>+SUM(C93:C94)</f>
        <v>2460</v>
      </c>
      <c r="D95" s="164">
        <f t="shared" ref="D95:M95" si="6">+SUM(D93:D94)</f>
        <v>1839</v>
      </c>
      <c r="E95" s="164">
        <f t="shared" si="6"/>
        <v>1620</v>
      </c>
      <c r="F95" s="164">
        <f t="shared" si="6"/>
        <v>1226</v>
      </c>
      <c r="G95" s="164">
        <f t="shared" si="6"/>
        <v>910</v>
      </c>
      <c r="H95" s="165">
        <f t="shared" si="6"/>
        <v>578</v>
      </c>
      <c r="I95" s="165">
        <f t="shared" si="6"/>
        <v>369</v>
      </c>
      <c r="J95" s="165">
        <f t="shared" si="6"/>
        <v>421</v>
      </c>
      <c r="K95" s="166">
        <f t="shared" si="6"/>
        <v>467</v>
      </c>
      <c r="L95" s="166">
        <f t="shared" si="6"/>
        <v>450</v>
      </c>
      <c r="M95" s="167">
        <f t="shared" si="6"/>
        <v>365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0.51369112814895945</v>
      </c>
      <c r="D100" s="209">
        <v>0.6367112810707457</v>
      </c>
      <c r="E100" s="209">
        <v>0.64495114006514653</v>
      </c>
      <c r="F100" s="209">
        <v>0.39285714285714285</v>
      </c>
      <c r="G100" s="210">
        <v>0.42482100238663484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0.51369112814895945</v>
      </c>
      <c r="D102" s="162">
        <v>0.6367112810707457</v>
      </c>
      <c r="E102" s="162">
        <v>0.64495114006514653</v>
      </c>
      <c r="F102" s="162">
        <v>0.39285714285714285</v>
      </c>
      <c r="G102" s="163">
        <v>0.42482100238663484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365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12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365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262</v>
      </c>
      <c r="D123" s="303">
        <f>+C123+C124</f>
        <v>395</v>
      </c>
      <c r="E123" s="103">
        <v>262</v>
      </c>
      <c r="F123" s="303">
        <f>+E123+E124</f>
        <v>395</v>
      </c>
      <c r="G123" s="67">
        <v>262</v>
      </c>
      <c r="H123" s="305">
        <f>+G123+G124</f>
        <v>395</v>
      </c>
    </row>
    <row r="124" spans="1:10" ht="18.75" x14ac:dyDescent="0.25">
      <c r="A124" s="227"/>
      <c r="B124" s="105">
        <v>2</v>
      </c>
      <c r="C124" s="99">
        <v>133</v>
      </c>
      <c r="D124" s="223"/>
      <c r="E124" s="99">
        <v>133</v>
      </c>
      <c r="F124" s="223"/>
      <c r="G124" s="99">
        <v>133</v>
      </c>
      <c r="H124" s="223"/>
    </row>
    <row r="125" spans="1:10" ht="18.75" x14ac:dyDescent="0.25">
      <c r="A125" s="226">
        <v>2017</v>
      </c>
      <c r="B125" s="106">
        <v>1</v>
      </c>
      <c r="C125" s="100">
        <v>335</v>
      </c>
      <c r="D125" s="222">
        <f>+C125+C126</f>
        <v>518</v>
      </c>
      <c r="E125" s="100">
        <v>335</v>
      </c>
      <c r="F125" s="222">
        <f>+E125+E126</f>
        <v>335</v>
      </c>
      <c r="G125" s="100">
        <v>326</v>
      </c>
      <c r="H125" s="222">
        <f>+G125+G126</f>
        <v>326</v>
      </c>
    </row>
    <row r="126" spans="1:10" ht="18.75" x14ac:dyDescent="0.25">
      <c r="A126" s="227"/>
      <c r="B126" s="105">
        <v>2</v>
      </c>
      <c r="C126" s="99">
        <v>183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337</v>
      </c>
      <c r="D127" s="222">
        <f>+C127+C128</f>
        <v>927</v>
      </c>
      <c r="E127" s="100">
        <v>306</v>
      </c>
      <c r="F127" s="222">
        <f>+E127+E128</f>
        <v>775</v>
      </c>
      <c r="G127" s="100">
        <v>115</v>
      </c>
      <c r="H127" s="222">
        <f>+G127+G128</f>
        <v>536</v>
      </c>
    </row>
    <row r="128" spans="1:10" ht="18.75" x14ac:dyDescent="0.25">
      <c r="A128" s="227"/>
      <c r="B128" s="105">
        <v>2</v>
      </c>
      <c r="C128" s="99">
        <v>590</v>
      </c>
      <c r="D128" s="223"/>
      <c r="E128" s="99">
        <v>469</v>
      </c>
      <c r="F128" s="223"/>
      <c r="G128" s="99">
        <v>421</v>
      </c>
      <c r="H128" s="223"/>
    </row>
    <row r="129" spans="1:28" ht="18.75" x14ac:dyDescent="0.25">
      <c r="A129" s="226">
        <v>2019</v>
      </c>
      <c r="B129" s="106">
        <v>1</v>
      </c>
      <c r="C129" s="100">
        <v>223</v>
      </c>
      <c r="D129" s="222">
        <f>+C129+C130</f>
        <v>322</v>
      </c>
      <c r="E129" s="100">
        <v>218</v>
      </c>
      <c r="F129" s="222">
        <f>+E129+E130</f>
        <v>319</v>
      </c>
      <c r="G129" s="100">
        <v>232</v>
      </c>
      <c r="H129" s="222">
        <f>+G129+G130</f>
        <v>329</v>
      </c>
    </row>
    <row r="130" spans="1:28" ht="18.75" x14ac:dyDescent="0.25">
      <c r="A130" s="227"/>
      <c r="B130" s="105">
        <v>2</v>
      </c>
      <c r="C130" s="99">
        <v>99</v>
      </c>
      <c r="D130" s="223"/>
      <c r="E130" s="99">
        <v>101</v>
      </c>
      <c r="F130" s="223"/>
      <c r="G130" s="99">
        <v>97</v>
      </c>
      <c r="H130" s="223"/>
    </row>
    <row r="131" spans="1:28" ht="18.75" x14ac:dyDescent="0.25">
      <c r="A131" s="226">
        <v>2022</v>
      </c>
      <c r="B131" s="106">
        <v>1</v>
      </c>
      <c r="C131" s="100">
        <v>264</v>
      </c>
      <c r="D131" s="222">
        <f>+C131+C132</f>
        <v>320</v>
      </c>
      <c r="E131" s="100">
        <v>264</v>
      </c>
      <c r="F131" s="222">
        <f>+E131+E132</f>
        <v>319</v>
      </c>
      <c r="G131" s="100">
        <v>253</v>
      </c>
      <c r="H131" s="222">
        <f>+G131+G132</f>
        <v>290</v>
      </c>
    </row>
    <row r="132" spans="1:28" ht="18.75" x14ac:dyDescent="0.25">
      <c r="A132" s="227"/>
      <c r="B132" s="105">
        <v>2</v>
      </c>
      <c r="C132" s="99">
        <v>56</v>
      </c>
      <c r="D132" s="223"/>
      <c r="E132" s="99">
        <v>55</v>
      </c>
      <c r="F132" s="223"/>
      <c r="G132" s="99">
        <v>37</v>
      </c>
      <c r="H132" s="223"/>
    </row>
    <row r="133" spans="1:28" ht="18.75" x14ac:dyDescent="0.25">
      <c r="A133" s="226">
        <v>2021</v>
      </c>
      <c r="B133" s="106">
        <v>1</v>
      </c>
      <c r="C133" s="100">
        <v>535</v>
      </c>
      <c r="D133" s="222">
        <f>+C133+C134</f>
        <v>583</v>
      </c>
      <c r="E133" s="100">
        <v>534</v>
      </c>
      <c r="F133" s="222">
        <f>+E133+E134</f>
        <v>579</v>
      </c>
      <c r="G133" s="100">
        <v>281</v>
      </c>
      <c r="H133" s="222">
        <f>+G133+G134</f>
        <v>312</v>
      </c>
    </row>
    <row r="134" spans="1:28" ht="18.75" x14ac:dyDescent="0.25">
      <c r="A134" s="227"/>
      <c r="B134" s="105">
        <v>2</v>
      </c>
      <c r="C134" s="99">
        <v>48</v>
      </c>
      <c r="D134" s="223"/>
      <c r="E134" s="99">
        <v>45</v>
      </c>
      <c r="F134" s="223"/>
      <c r="G134" s="99">
        <v>31</v>
      </c>
      <c r="H134" s="223"/>
    </row>
    <row r="135" spans="1:28" ht="18.75" x14ac:dyDescent="0.25">
      <c r="A135" s="254">
        <v>2022</v>
      </c>
      <c r="B135" s="107">
        <v>1</v>
      </c>
      <c r="C135" s="101">
        <v>269</v>
      </c>
      <c r="D135" s="271">
        <f>+C135+C136</f>
        <v>433</v>
      </c>
      <c r="E135" s="101">
        <v>266</v>
      </c>
      <c r="F135" s="271">
        <f>+E135+E136</f>
        <v>423</v>
      </c>
      <c r="G135" s="101">
        <v>243</v>
      </c>
      <c r="H135" s="271">
        <f>+G135+G136</f>
        <v>320</v>
      </c>
    </row>
    <row r="136" spans="1:28" ht="19.5" thickBot="1" x14ac:dyDescent="0.3">
      <c r="A136" s="255"/>
      <c r="B136" s="108">
        <v>2</v>
      </c>
      <c r="C136" s="102">
        <v>164</v>
      </c>
      <c r="D136" s="272"/>
      <c r="E136" s="102">
        <v>157</v>
      </c>
      <c r="F136" s="272"/>
      <c r="G136" s="102">
        <v>77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1</v>
      </c>
      <c r="N143" s="22">
        <v>2</v>
      </c>
      <c r="O143" s="22">
        <v>1</v>
      </c>
      <c r="P143" s="22">
        <v>6</v>
      </c>
      <c r="Q143" s="22">
        <v>2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5</v>
      </c>
      <c r="Q144" s="3">
        <v>2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2</v>
      </c>
      <c r="D145" s="116">
        <f t="shared" si="13"/>
        <v>1</v>
      </c>
      <c r="E145" s="116">
        <f t="shared" si="13"/>
        <v>6</v>
      </c>
      <c r="F145" s="116">
        <f t="shared" si="13"/>
        <v>2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12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8.3333333333333329E-2</v>
      </c>
      <c r="C146" s="119">
        <f t="shared" ref="C146:I146" si="14">+IF($J$145=0,"",(C145/$J$145))</f>
        <v>0.16666666666666666</v>
      </c>
      <c r="D146" s="119">
        <f t="shared" si="14"/>
        <v>8.3333333333333329E-2</v>
      </c>
      <c r="E146" s="119">
        <f t="shared" si="14"/>
        <v>0.5</v>
      </c>
      <c r="F146" s="119">
        <f t="shared" si="14"/>
        <v>0.16666666666666666</v>
      </c>
      <c r="G146" s="119">
        <f t="shared" si="14"/>
        <v>0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5</v>
      </c>
      <c r="F147" s="116">
        <f t="shared" si="15"/>
        <v>2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8</v>
      </c>
      <c r="M147" s="3">
        <v>1</v>
      </c>
      <c r="N147" s="3">
        <v>2</v>
      </c>
      <c r="O147" s="3">
        <v>0</v>
      </c>
      <c r="P147" s="3">
        <v>9</v>
      </c>
      <c r="Q147" s="3">
        <v>5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0.625</v>
      </c>
      <c r="F148" s="119">
        <f t="shared" si="16"/>
        <v>0.25</v>
      </c>
      <c r="G148" s="119">
        <f t="shared" si="16"/>
        <v>0.125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2</v>
      </c>
      <c r="D153" s="122">
        <f t="shared" si="21"/>
        <v>0</v>
      </c>
      <c r="E153" s="122">
        <f t="shared" si="21"/>
        <v>9</v>
      </c>
      <c r="F153" s="122">
        <f t="shared" si="21"/>
        <v>5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17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5.8823529411764705E-2</v>
      </c>
      <c r="C154" s="125">
        <f t="shared" ref="C154:I154" si="22">+IF($J$153=0,"",(C153/$J$153))</f>
        <v>0.11764705882352941</v>
      </c>
      <c r="D154" s="125">
        <f t="shared" si="22"/>
        <v>0</v>
      </c>
      <c r="E154" s="125">
        <f t="shared" si="22"/>
        <v>0.52941176470588236</v>
      </c>
      <c r="F154" s="125">
        <f t="shared" si="22"/>
        <v>0.29411764705882354</v>
      </c>
      <c r="G154" s="125">
        <f t="shared" si="22"/>
        <v>0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12</v>
      </c>
      <c r="N161" s="3">
        <v>0</v>
      </c>
      <c r="O161" s="3">
        <v>0</v>
      </c>
      <c r="P161" s="3">
        <v>0</v>
      </c>
      <c r="Q161" s="3">
        <v>7</v>
      </c>
      <c r="R161" s="3">
        <v>5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7</v>
      </c>
      <c r="N162" s="3">
        <v>1</v>
      </c>
      <c r="O162" s="3">
        <v>0</v>
      </c>
      <c r="P162" s="3">
        <v>0</v>
      </c>
      <c r="Q162" s="3">
        <v>1</v>
      </c>
      <c r="R162" s="3">
        <v>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12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12</v>
      </c>
      <c r="G163" s="25">
        <f>Q161</f>
        <v>7</v>
      </c>
      <c r="H163" s="116">
        <f>R161</f>
        <v>5</v>
      </c>
      <c r="I163" s="224">
        <f>+SUM(G163:H163)</f>
        <v>12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1</v>
      </c>
      <c r="C164" s="29">
        <f t="shared" ref="C164:E164" si="28">+IF($F$163=0,"",(C163/$F$163))</f>
        <v>0</v>
      </c>
      <c r="D164" s="29">
        <f t="shared" si="28"/>
        <v>0</v>
      </c>
      <c r="E164" s="119">
        <f t="shared" si="28"/>
        <v>0</v>
      </c>
      <c r="F164" s="225"/>
      <c r="G164" s="29">
        <f>+IF($I$163=0,"",(G163/$I$163))</f>
        <v>0.58333333333333337</v>
      </c>
      <c r="H164" s="119">
        <f>+IF($I$163=0,"",(H163/$I$163))</f>
        <v>0.41666666666666669</v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7</v>
      </c>
      <c r="C165" s="19">
        <f t="shared" ref="C165:E165" si="29">+N162</f>
        <v>1</v>
      </c>
      <c r="D165" s="19">
        <f t="shared" si="29"/>
        <v>0</v>
      </c>
      <c r="E165" s="122">
        <f t="shared" si="29"/>
        <v>0</v>
      </c>
      <c r="F165" s="224">
        <f>+SUM(B165:E165)</f>
        <v>8</v>
      </c>
      <c r="G165" s="25">
        <f>Q162</f>
        <v>1</v>
      </c>
      <c r="H165" s="116">
        <f>R162</f>
        <v>7</v>
      </c>
      <c r="I165" s="224">
        <f>+SUM(G165:H165)</f>
        <v>8</v>
      </c>
      <c r="J165" s="34"/>
      <c r="M165" s="3">
        <v>17</v>
      </c>
      <c r="N165" s="3">
        <v>0</v>
      </c>
      <c r="O165" s="3">
        <v>0</v>
      </c>
      <c r="P165" s="3">
        <v>0</v>
      </c>
      <c r="Q165" s="3">
        <v>7</v>
      </c>
      <c r="R165" s="3">
        <v>10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0.875</v>
      </c>
      <c r="C166" s="29">
        <f>+IF($F$165=0,"",(C165/$F$165))</f>
        <v>0.125</v>
      </c>
      <c r="D166" s="29">
        <f t="shared" ref="D166:E166" si="30">+IF($F$165=0,"",(D165/$F$165))</f>
        <v>0</v>
      </c>
      <c r="E166" s="119">
        <f t="shared" si="30"/>
        <v>0</v>
      </c>
      <c r="F166" s="225"/>
      <c r="G166" s="29">
        <f>+IF($I$165=0,"",(G165/$I$165))</f>
        <v>0.125</v>
      </c>
      <c r="H166" s="119">
        <f>+IF($I$165=0,"",(H165/$I$165))</f>
        <v>0.875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17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17</v>
      </c>
      <c r="G171" s="19">
        <f>Q165</f>
        <v>7</v>
      </c>
      <c r="H171" s="122">
        <f>R165</f>
        <v>10</v>
      </c>
      <c r="I171" s="235">
        <f>+SUM(G171:H171)</f>
        <v>17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0.41176470588235292</v>
      </c>
      <c r="H172" s="125">
        <f>+IF($I$171=0,"",(H171/$I$171))</f>
        <v>0.58823529411764708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12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1</v>
      </c>
      <c r="O181" s="43">
        <v>7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12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12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</v>
      </c>
      <c r="D183" s="29">
        <f t="shared" si="40"/>
        <v>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1</v>
      </c>
      <c r="D184" s="25">
        <f t="shared" si="41"/>
        <v>7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8</v>
      </c>
      <c r="I184" s="20"/>
      <c r="J184" s="20"/>
      <c r="K184" s="20"/>
      <c r="L184" s="20"/>
      <c r="M184" s="3">
        <v>4</v>
      </c>
      <c r="N184" s="3">
        <v>0</v>
      </c>
      <c r="O184" s="43">
        <v>13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0.125</v>
      </c>
      <c r="D185" s="29">
        <f t="shared" si="42"/>
        <v>0.875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4</v>
      </c>
      <c r="C190" s="25">
        <f t="shared" ref="C190:G190" si="47">N184</f>
        <v>0</v>
      </c>
      <c r="D190" s="25">
        <f t="shared" si="47"/>
        <v>13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0.23529411764705882</v>
      </c>
      <c r="C191" s="127">
        <f>+IF($H$190=0,"",(C190/$H$190))</f>
        <v>0</v>
      </c>
      <c r="D191" s="127">
        <f t="shared" ref="D191:G191" si="48">+IF($H$190=0,"",(D190/$H$190))</f>
        <v>0.76470588235294112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532</v>
      </c>
      <c r="D196" s="64">
        <v>345</v>
      </c>
      <c r="E196" s="64">
        <v>0</v>
      </c>
      <c r="F196" s="64">
        <v>76</v>
      </c>
      <c r="G196" s="64">
        <v>131</v>
      </c>
      <c r="H196" s="65">
        <v>83</v>
      </c>
      <c r="I196" s="65">
        <v>0</v>
      </c>
      <c r="J196" s="66">
        <v>151</v>
      </c>
      <c r="K196" s="66">
        <v>80</v>
      </c>
      <c r="L196" s="66">
        <v>163</v>
      </c>
      <c r="M196" s="68">
        <v>155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532</v>
      </c>
      <c r="D202" s="158">
        <f t="shared" si="49"/>
        <v>345</v>
      </c>
      <c r="E202" s="158">
        <f t="shared" si="49"/>
        <v>0</v>
      </c>
      <c r="F202" s="158">
        <f t="shared" si="49"/>
        <v>76</v>
      </c>
      <c r="G202" s="158">
        <f t="shared" si="49"/>
        <v>131</v>
      </c>
      <c r="H202" s="158">
        <f t="shared" si="49"/>
        <v>83</v>
      </c>
      <c r="I202" s="158">
        <f t="shared" si="49"/>
        <v>0</v>
      </c>
      <c r="J202" s="158">
        <f t="shared" si="49"/>
        <v>151</v>
      </c>
      <c r="K202" s="158">
        <f t="shared" ref="K202:L202" si="50">+SUM(K196:K201)</f>
        <v>80</v>
      </c>
      <c r="L202" s="158">
        <f t="shared" si="50"/>
        <v>163</v>
      </c>
      <c r="M202" s="179">
        <f>+SUM(M196:M201)</f>
        <v>155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0.65423728813559323</v>
      </c>
      <c r="E208" s="134"/>
      <c r="F208" s="186">
        <v>0.7439613526570048</v>
      </c>
      <c r="G208" s="187"/>
      <c r="H208" s="186" t="s">
        <v>66</v>
      </c>
      <c r="I208" s="186"/>
      <c r="J208" s="192">
        <v>0.64492753623188404</v>
      </c>
      <c r="K208" s="201"/>
      <c r="L208" s="186">
        <v>0.63636363636363635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125</v>
      </c>
      <c r="E219" s="196"/>
      <c r="F219" s="195" t="s">
        <v>125</v>
      </c>
      <c r="G219" s="196"/>
      <c r="H219" s="195" t="s">
        <v>66</v>
      </c>
      <c r="I219" s="196"/>
      <c r="J219" s="195" t="s">
        <v>125</v>
      </c>
      <c r="K219" s="196"/>
      <c r="L219" s="195" t="s">
        <v>125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2023-09-02T14:50:31Z</dcterms:modified>
</cp:coreProperties>
</file>