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F4365CBF-FECF-429A-888F-00436F03AC86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<sst xmlns="http://schemas.openxmlformats.org/spreadsheetml/2006/main" count="246" uniqueCount="133">
  <si>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</si>
  <si>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</si>
  <si>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</si>
  <si>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</si>
  <si>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</si>
  <si>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</si>
  <si>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</si>
  <si>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</si>
  <si>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</si>
  <si>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</si>
  <si>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</si>
  <si>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</si>
  <si>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</si>
  <si>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</si>
  <si>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</si>
  <si>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</si>
  <si>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</si>
  <si>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</si>
  <si>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</si>
  <si>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</si>
  <si>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</si>
  <si>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</si>
  <si>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</si>
  <si>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</si>
  <si>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</si>
  <si>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</si>
  <si>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</si>
  <si>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</si>
  <si>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</si>
  <si>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</si>
  <si>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</si>
  <si>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</si>
  <si>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</si>
  <si>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</si>
  <si>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</si>
  <si>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</si>
  <si>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</si>
  <si>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</si>
  <si>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</si>
  <si>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</si>
  <si>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</si>
  <si>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</si>
  <si>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</si>
  <si>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</si>
  <si>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</si>
  <si>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</si>
  <si>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</si>
  <si>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</si>
  <si>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</si>
  <si>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</si>
  <si>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</si>
  <si>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</si>
  <si>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</si>
  <si>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</si>
  <si>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</si>
  <si>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</si>
  <si>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</si>
  <si>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</si>
  <si>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</si>
  <si>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</si>
  <si>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</si>
  <si>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</si>
  <si>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</si>
  <si>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</si>
  <si>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</si>
  <si>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</si>
  <si>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</si>
  <si>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</si>
  <si>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</si>
  <si>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</si>
  <si>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</si>
  <si>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</si>
  <si>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</si>
  <si>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</si>
  <si>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</si>
  <si>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</si>
  <si>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</si>
  <si>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</si>
  <si>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</si>
  <si>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</si>
  <si>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</si>
  <si>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</si>
  <si>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</si>
  <si>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</si>
  <si>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</si>
  <si>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</si>
  <si>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</si>
  <si>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</si>
  <si>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</si>
  <si>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</si>
  <si>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</si>
  <si>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</si>
  <si>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</si>
  <si>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</si>
  <si>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</si>
  <si>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</si>
  <si>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</si>
  <si>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</si>
  <si>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</si>
  <si>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</si>
  <si>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</si>
  <si>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</si>
  <si>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</si>
  <si>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</si>
  <si>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</si>
  <si>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</si>
  <si>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</si>
  <si>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</si>
  <si>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</si>
  <si>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</si>
  <si>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</si>
  <si>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</si>
  <si>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</si>
  <si>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</si>
  <si>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</si>
  <si>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</si>
  <si>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</si>
  <si>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</si>
  <si>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</si>
  <si>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</si>
  <si>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</si>
  <si>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</si>
  <si>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</si>
  <si>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Entre 1,5 y 2 SMMLV</t>
  </si>
  <si>
    <t>NO</t>
  </si>
  <si>
    <t>Entre 1 y 1,5 SMMLV</t>
  </si>
  <si>
    <t>Entre 3 y 3,5 SMMLV</t>
  </si>
  <si>
    <t>UNIVERSIDAD DE INVESTIGACION Y DESARROLLO - UDI</t>
  </si>
  <si>
    <t>U</t>
  </si>
  <si>
    <t>Entre 2,5 y 3 SMMLV</t>
  </si>
  <si>
    <t>Entre 2 y 2 ,5 SMMLV</t>
  </si>
  <si>
    <t>Entre 4,5 y 5 SMMLV</t>
  </si>
  <si>
    <t>Entre 3,5 y 4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</si>
</sst>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UNIVERSIDAD DE INVESTIGACION Y DESARROLLO - UDI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127</v>
      </c>
      <c r="B11" s="3" t="s">
        <v>122</v>
      </c>
      <c r="C11" s="3" t="s">
        <v>128</v>
      </c>
      <c r="D11" s="3">
        <v>1</v>
      </c>
      <c r="E11" s="3" t="s">
        <v>124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UNIVERSIDAD DE INVESTIGACION Y DESARROLLO - UDI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7955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6174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1781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43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3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0.10257209664848012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0.67069486404833834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3780</v>
      </c>
      <c r="D32" s="56">
        <v>3990</v>
      </c>
      <c r="E32" s="56">
        <v>5662</v>
      </c>
      <c r="F32" s="56">
        <v>6844</v>
      </c>
      <c r="G32" s="56">
        <v>7035</v>
      </c>
      <c r="H32" s="57">
        <v>7485</v>
      </c>
      <c r="I32" s="57">
        <v>7291</v>
      </c>
      <c r="J32" s="58">
        <v>6840</v>
      </c>
      <c r="K32" s="58">
        <v>6763</v>
      </c>
      <c r="L32" s="58">
        <v>5966</v>
      </c>
      <c r="M32" s="61">
        <v>6174</v>
      </c>
    </row>
    <row r="33" spans="1:14" ht="18.75" x14ac:dyDescent="0.25">
      <c r="A33" s="245" t="s">
        <v>24</v>
      </c>
      <c r="B33" s="246"/>
      <c r="C33" s="60">
        <v>170</v>
      </c>
      <c r="D33" s="12">
        <v>204</v>
      </c>
      <c r="E33" s="12">
        <v>226</v>
      </c>
      <c r="F33" s="12">
        <v>237</v>
      </c>
      <c r="G33" s="12">
        <v>216</v>
      </c>
      <c r="H33" s="27">
        <v>328</v>
      </c>
      <c r="I33" s="27">
        <v>364</v>
      </c>
      <c r="J33" s="32">
        <v>321</v>
      </c>
      <c r="K33" s="32">
        <v>451</v>
      </c>
      <c r="L33" s="32">
        <v>1460</v>
      </c>
      <c r="M33" s="62">
        <v>1781</v>
      </c>
    </row>
    <row r="34" spans="1:14" ht="19.5" thickBot="1" x14ac:dyDescent="0.3">
      <c r="A34" s="249" t="s">
        <v>8</v>
      </c>
      <c r="B34" s="250"/>
      <c r="C34" s="171">
        <f>+SUM(C32:C33)</f>
        <v>3950</v>
      </c>
      <c r="D34" s="172">
        <f t="shared" ref="D34:H34" si="0">+SUM(D32:D33)</f>
        <v>4194</v>
      </c>
      <c r="E34" s="172">
        <f t="shared" si="0"/>
        <v>5888</v>
      </c>
      <c r="F34" s="172">
        <f t="shared" si="0"/>
        <v>7081</v>
      </c>
      <c r="G34" s="172">
        <f t="shared" si="0"/>
        <v>7251</v>
      </c>
      <c r="H34" s="175">
        <f t="shared" si="0"/>
        <v>7813</v>
      </c>
      <c r="I34" s="175">
        <f>+SUM(I32:I33)</f>
        <v>7655</v>
      </c>
      <c r="J34" s="166">
        <f>+SUM(J32:J33)</f>
        <v>7161</v>
      </c>
      <c r="K34" s="166">
        <f>+SUM(K32:K33)</f>
        <v>7214</v>
      </c>
      <c r="L34" s="166">
        <f>+SUM(L32:L33)</f>
        <v>7426</v>
      </c>
      <c r="M34" s="167">
        <f>+SUM(M32:M33)</f>
        <v>7955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247</v>
      </c>
      <c r="D39" s="64">
        <v>53</v>
      </c>
      <c r="E39" s="64">
        <v>262</v>
      </c>
      <c r="F39" s="64">
        <v>311</v>
      </c>
      <c r="G39" s="64">
        <v>351</v>
      </c>
      <c r="H39" s="65">
        <v>149</v>
      </c>
      <c r="I39" s="65">
        <v>52</v>
      </c>
      <c r="J39" s="66">
        <v>67</v>
      </c>
      <c r="K39" s="66">
        <v>86</v>
      </c>
      <c r="L39" s="66">
        <v>60</v>
      </c>
      <c r="M39" s="68">
        <v>22</v>
      </c>
      <c r="N39" s="42"/>
    </row>
    <row r="40" spans="1:14" ht="18.75" x14ac:dyDescent="0.25">
      <c r="A40" s="233" t="s">
        <v>3</v>
      </c>
      <c r="B40" s="234"/>
      <c r="C40" s="69">
        <v>619</v>
      </c>
      <c r="D40" s="15">
        <v>713</v>
      </c>
      <c r="E40" s="15">
        <v>553</v>
      </c>
      <c r="F40" s="15">
        <v>547</v>
      </c>
      <c r="G40" s="15">
        <v>396</v>
      </c>
      <c r="H40" s="28">
        <v>246</v>
      </c>
      <c r="I40" s="28">
        <v>124</v>
      </c>
      <c r="J40" s="33">
        <v>39</v>
      </c>
      <c r="K40" s="33">
        <v>6</v>
      </c>
      <c r="L40" s="33">
        <v>2</v>
      </c>
      <c r="M40" s="70">
        <v>1</v>
      </c>
      <c r="N40" s="42"/>
    </row>
    <row r="41" spans="1:14" ht="18.75" x14ac:dyDescent="0.25">
      <c r="A41" s="233" t="s">
        <v>4</v>
      </c>
      <c r="B41" s="234"/>
      <c r="C41" s="69">
        <v>2914</v>
      </c>
      <c r="D41" s="15">
        <v>3224</v>
      </c>
      <c r="E41" s="15">
        <v>4847</v>
      </c>
      <c r="F41" s="15">
        <v>5986</v>
      </c>
      <c r="G41" s="15">
        <v>6288</v>
      </c>
      <c r="H41" s="28">
        <v>7090</v>
      </c>
      <c r="I41" s="28">
        <v>7115</v>
      </c>
      <c r="J41" s="33">
        <v>6734</v>
      </c>
      <c r="K41" s="33">
        <v>6671</v>
      </c>
      <c r="L41" s="33">
        <v>5904</v>
      </c>
      <c r="M41" s="70">
        <v>6151</v>
      </c>
      <c r="N41" s="42"/>
    </row>
    <row r="42" spans="1:14" ht="18.75" x14ac:dyDescent="0.25">
      <c r="A42" s="233" t="s">
        <v>5</v>
      </c>
      <c r="B42" s="234"/>
      <c r="C42" s="69">
        <v>170</v>
      </c>
      <c r="D42" s="15">
        <v>204</v>
      </c>
      <c r="E42" s="15">
        <v>226</v>
      </c>
      <c r="F42" s="15">
        <v>237</v>
      </c>
      <c r="G42" s="15">
        <v>213</v>
      </c>
      <c r="H42" s="28">
        <v>256</v>
      </c>
      <c r="I42" s="28">
        <v>314</v>
      </c>
      <c r="J42" s="33">
        <v>293</v>
      </c>
      <c r="K42" s="33">
        <v>280</v>
      </c>
      <c r="L42" s="33">
        <v>199</v>
      </c>
      <c r="M42" s="70">
        <v>140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3</v>
      </c>
      <c r="H43" s="28">
        <v>72</v>
      </c>
      <c r="I43" s="28">
        <v>50</v>
      </c>
      <c r="J43" s="33">
        <v>28</v>
      </c>
      <c r="K43" s="33">
        <v>171</v>
      </c>
      <c r="L43" s="33">
        <v>1261</v>
      </c>
      <c r="M43" s="70">
        <v>1641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3950</v>
      </c>
      <c r="D45" s="172">
        <f t="shared" ref="D45:I45" si="1">+SUM(D39:D44)</f>
        <v>4194</v>
      </c>
      <c r="E45" s="172">
        <f t="shared" si="1"/>
        <v>5888</v>
      </c>
      <c r="F45" s="172">
        <f t="shared" si="1"/>
        <v>7081</v>
      </c>
      <c r="G45" s="172">
        <f t="shared" si="1"/>
        <v>7251</v>
      </c>
      <c r="H45" s="175">
        <f t="shared" si="1"/>
        <v>7813</v>
      </c>
      <c r="I45" s="175">
        <f t="shared" si="1"/>
        <v>7655</v>
      </c>
      <c r="J45" s="166">
        <f>+SUM(J39:J44)</f>
        <v>7161</v>
      </c>
      <c r="K45" s="166">
        <f>+SUM(K39:K44)</f>
        <v>7214</v>
      </c>
      <c r="L45" s="166">
        <f>+SUM(L39:L44)</f>
        <v>7426</v>
      </c>
      <c r="M45" s="167">
        <f>+SUM(M39:M44)</f>
        <v>7955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932</v>
      </c>
      <c r="D51" s="15">
        <v>681</v>
      </c>
      <c r="E51" s="15">
        <v>861</v>
      </c>
      <c r="F51" s="15">
        <v>970</v>
      </c>
      <c r="G51" s="15">
        <v>909</v>
      </c>
      <c r="H51" s="28">
        <v>1043</v>
      </c>
      <c r="I51" s="28">
        <v>1004</v>
      </c>
      <c r="J51" s="33">
        <v>875</v>
      </c>
      <c r="K51" s="33">
        <v>881</v>
      </c>
      <c r="L51" s="33">
        <v>793</v>
      </c>
      <c r="M51" s="70">
        <v>935</v>
      </c>
    </row>
    <row r="52" spans="1:13" ht="18.75" x14ac:dyDescent="0.25">
      <c r="A52" s="279" t="s">
        <v>27</v>
      </c>
      <c r="B52" s="280"/>
      <c r="C52" s="69">
        <v>0</v>
      </c>
      <c r="D52" s="15">
        <v>1</v>
      </c>
      <c r="E52" s="15">
        <v>12</v>
      </c>
      <c r="F52" s="15">
        <v>0</v>
      </c>
      <c r="G52" s="15">
        <v>0</v>
      </c>
      <c r="H52" s="28">
        <v>0</v>
      </c>
      <c r="I52" s="28">
        <v>10</v>
      </c>
      <c r="J52" s="33">
        <v>7</v>
      </c>
      <c r="K52" s="33">
        <v>127</v>
      </c>
      <c r="L52" s="33">
        <v>1179</v>
      </c>
      <c r="M52" s="70">
        <v>1548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464</v>
      </c>
      <c r="D54" s="15">
        <v>441</v>
      </c>
      <c r="E54" s="15">
        <v>855</v>
      </c>
      <c r="F54" s="15">
        <v>1358</v>
      </c>
      <c r="G54" s="15">
        <v>1674</v>
      </c>
      <c r="H54" s="28">
        <v>2067</v>
      </c>
      <c r="I54" s="28">
        <v>2273</v>
      </c>
      <c r="J54" s="33">
        <v>2397</v>
      </c>
      <c r="K54" s="33">
        <v>2568</v>
      </c>
      <c r="L54" s="33">
        <v>2388</v>
      </c>
      <c r="M54" s="70">
        <v>2438</v>
      </c>
    </row>
    <row r="55" spans="1:13" ht="18.75" x14ac:dyDescent="0.25">
      <c r="A55" s="279" t="s">
        <v>59</v>
      </c>
      <c r="B55" s="280"/>
      <c r="C55" s="69">
        <v>855</v>
      </c>
      <c r="D55" s="15">
        <v>1021</v>
      </c>
      <c r="E55" s="15">
        <v>1395</v>
      </c>
      <c r="F55" s="15">
        <v>1594</v>
      </c>
      <c r="G55" s="15">
        <v>1627</v>
      </c>
      <c r="H55" s="28">
        <v>1559</v>
      </c>
      <c r="I55" s="28">
        <v>1513</v>
      </c>
      <c r="J55" s="33">
        <v>1439</v>
      </c>
      <c r="K55" s="33">
        <v>1427</v>
      </c>
      <c r="L55" s="33">
        <v>1228</v>
      </c>
      <c r="M55" s="70">
        <v>1284</v>
      </c>
    </row>
    <row r="56" spans="1:13" ht="18.75" x14ac:dyDescent="0.25">
      <c r="A56" s="279" t="s">
        <v>49</v>
      </c>
      <c r="B56" s="280"/>
      <c r="C56" s="69">
        <v>1699</v>
      </c>
      <c r="D56" s="15">
        <v>2050</v>
      </c>
      <c r="E56" s="15">
        <v>2765</v>
      </c>
      <c r="F56" s="15">
        <v>3159</v>
      </c>
      <c r="G56" s="15">
        <v>3041</v>
      </c>
      <c r="H56" s="28">
        <v>3144</v>
      </c>
      <c r="I56" s="28">
        <v>2855</v>
      </c>
      <c r="J56" s="33">
        <v>2443</v>
      </c>
      <c r="K56" s="33">
        <v>2211</v>
      </c>
      <c r="L56" s="33">
        <v>1838</v>
      </c>
      <c r="M56" s="70">
        <v>1750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49" t="s">
        <v>8</v>
      </c>
      <c r="B59" s="250"/>
      <c r="C59" s="174">
        <f>+SUM(C50:C58)</f>
        <v>3950</v>
      </c>
      <c r="D59" s="172">
        <f>+SUM(D50:D58)</f>
        <v>4194</v>
      </c>
      <c r="E59" s="172">
        <f t="shared" ref="E59:L59" si="2">+SUM(E50:E58)</f>
        <v>5888</v>
      </c>
      <c r="F59" s="172">
        <f t="shared" si="2"/>
        <v>7081</v>
      </c>
      <c r="G59" s="172">
        <f t="shared" si="2"/>
        <v>7251</v>
      </c>
      <c r="H59" s="172">
        <f t="shared" si="2"/>
        <v>7813</v>
      </c>
      <c r="I59" s="172">
        <f t="shared" si="2"/>
        <v>7655</v>
      </c>
      <c r="J59" s="172">
        <f t="shared" si="2"/>
        <v>7161</v>
      </c>
      <c r="K59" s="172">
        <f t="shared" si="2"/>
        <v>7214</v>
      </c>
      <c r="L59" s="172">
        <f t="shared" si="2"/>
        <v>7426</v>
      </c>
      <c r="M59" s="167">
        <f>+SUM(M50:M58)</f>
        <v>7955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41</v>
      </c>
      <c r="H65" s="33">
        <v>7</v>
      </c>
      <c r="I65" s="33">
        <v>11</v>
      </c>
      <c r="J65" s="33">
        <v>7</v>
      </c>
      <c r="K65" s="32">
        <v>127</v>
      </c>
      <c r="L65" s="32">
        <v>1179</v>
      </c>
      <c r="M65" s="62">
        <v>1548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892</v>
      </c>
      <c r="H66" s="33">
        <v>1027</v>
      </c>
      <c r="I66" s="33">
        <v>945</v>
      </c>
      <c r="J66" s="33">
        <v>794</v>
      </c>
      <c r="K66" s="32">
        <v>739</v>
      </c>
      <c r="L66" s="32">
        <v>657</v>
      </c>
      <c r="M66" s="62">
        <v>769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1253</v>
      </c>
      <c r="H67" s="33">
        <v>1558</v>
      </c>
      <c r="I67" s="33">
        <v>1729</v>
      </c>
      <c r="J67" s="33">
        <v>1786</v>
      </c>
      <c r="K67" s="32">
        <v>1884</v>
      </c>
      <c r="L67" s="32">
        <v>1714</v>
      </c>
      <c r="M67" s="62">
        <v>1805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2023</v>
      </c>
      <c r="H68" s="33">
        <v>2077</v>
      </c>
      <c r="I68" s="33">
        <v>2115</v>
      </c>
      <c r="J68" s="33">
        <v>2131</v>
      </c>
      <c r="K68" s="32">
        <v>2253</v>
      </c>
      <c r="L68" s="32">
        <v>2038</v>
      </c>
      <c r="M68" s="62">
        <v>2083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45</v>
      </c>
      <c r="H70" s="33">
        <v>61</v>
      </c>
      <c r="I70" s="33">
        <v>66</v>
      </c>
      <c r="J70" s="33">
        <v>47</v>
      </c>
      <c r="K70" s="32">
        <v>10</v>
      </c>
      <c r="L70" s="32">
        <v>25</v>
      </c>
      <c r="M70" s="62">
        <v>13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2970</v>
      </c>
      <c r="H71" s="33">
        <v>3038</v>
      </c>
      <c r="I71" s="33">
        <v>2720</v>
      </c>
      <c r="J71" s="33">
        <v>2346</v>
      </c>
      <c r="K71" s="32">
        <v>2150</v>
      </c>
      <c r="L71" s="32">
        <v>1767</v>
      </c>
      <c r="M71" s="62">
        <v>1691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26</v>
      </c>
      <c r="H73" s="33">
        <v>45</v>
      </c>
      <c r="I73" s="33">
        <v>69</v>
      </c>
      <c r="J73" s="33">
        <v>50</v>
      </c>
      <c r="K73" s="32">
        <v>51</v>
      </c>
      <c r="L73" s="32">
        <v>46</v>
      </c>
      <c r="M73" s="62">
        <v>46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1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7251</v>
      </c>
      <c r="H76" s="172">
        <f t="shared" si="3"/>
        <v>7813</v>
      </c>
      <c r="I76" s="172">
        <f t="shared" ref="I76:M76" si="4">+SUM(I64:I75)</f>
        <v>7655</v>
      </c>
      <c r="J76" s="172">
        <f t="shared" si="4"/>
        <v>7161</v>
      </c>
      <c r="K76" s="172">
        <f t="shared" si="4"/>
        <v>7214</v>
      </c>
      <c r="L76" s="172">
        <f t="shared" si="4"/>
        <v>7426</v>
      </c>
      <c r="M76" s="173">
        <f t="shared" si="4"/>
        <v>7955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3658</v>
      </c>
      <c r="D82" s="84">
        <v>3803</v>
      </c>
      <c r="E82" s="84">
        <v>5598</v>
      </c>
      <c r="F82" s="84">
        <v>6750</v>
      </c>
      <c r="G82" s="84">
        <v>6965</v>
      </c>
      <c r="H82" s="85">
        <v>7643</v>
      </c>
      <c r="I82" s="85">
        <v>7388</v>
      </c>
      <c r="J82" s="85">
        <v>6777</v>
      </c>
      <c r="K82" s="86">
        <v>6522</v>
      </c>
      <c r="L82" s="86">
        <v>5371</v>
      </c>
      <c r="M82" s="87">
        <v>5193</v>
      </c>
    </row>
    <row r="83" spans="1:13" ht="18.75" x14ac:dyDescent="0.25">
      <c r="A83" s="233" t="s">
        <v>31</v>
      </c>
      <c r="B83" s="234"/>
      <c r="C83" s="63">
        <v>292</v>
      </c>
      <c r="D83" s="15">
        <v>386</v>
      </c>
      <c r="E83" s="15">
        <v>251</v>
      </c>
      <c r="F83" s="15">
        <v>260</v>
      </c>
      <c r="G83" s="15">
        <v>170</v>
      </c>
      <c r="H83" s="28">
        <v>74</v>
      </c>
      <c r="I83" s="28">
        <v>12</v>
      </c>
      <c r="J83" s="28">
        <v>4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5</v>
      </c>
      <c r="E84" s="15">
        <v>39</v>
      </c>
      <c r="F84" s="15">
        <v>71</v>
      </c>
      <c r="G84" s="15">
        <v>116</v>
      </c>
      <c r="H84" s="28">
        <v>96</v>
      </c>
      <c r="I84" s="28">
        <v>255</v>
      </c>
      <c r="J84" s="28">
        <v>380</v>
      </c>
      <c r="K84" s="32">
        <v>692</v>
      </c>
      <c r="L84" s="32">
        <v>2055</v>
      </c>
      <c r="M84" s="88">
        <v>2762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3950</v>
      </c>
      <c r="D87" s="164">
        <f t="shared" ref="D87:H87" si="5">+SUM(D82:D86)</f>
        <v>4194</v>
      </c>
      <c r="E87" s="164">
        <f t="shared" si="5"/>
        <v>5888</v>
      </c>
      <c r="F87" s="164">
        <f t="shared" si="5"/>
        <v>7081</v>
      </c>
      <c r="G87" s="164">
        <f t="shared" si="5"/>
        <v>7251</v>
      </c>
      <c r="H87" s="165">
        <f t="shared" si="5"/>
        <v>7813</v>
      </c>
      <c r="I87" s="165">
        <f>+SUM(I82:I86)</f>
        <v>7655</v>
      </c>
      <c r="J87" s="165">
        <f>+SUM(J82:J86)</f>
        <v>7161</v>
      </c>
      <c r="K87" s="166">
        <f>+SUM(K82:K86)</f>
        <v>7214</v>
      </c>
      <c r="L87" s="166">
        <f>+SUM(L82:L86)</f>
        <v>7426</v>
      </c>
      <c r="M87" s="167">
        <f>+SUM(M82:M86)</f>
        <v>7955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2089</v>
      </c>
      <c r="D93" s="91">
        <v>2121</v>
      </c>
      <c r="E93" s="91">
        <v>2886</v>
      </c>
      <c r="F93" s="91">
        <v>3375</v>
      </c>
      <c r="G93" s="91">
        <v>3351</v>
      </c>
      <c r="H93" s="92">
        <v>3538</v>
      </c>
      <c r="I93" s="92">
        <v>3382</v>
      </c>
      <c r="J93" s="86">
        <v>3169</v>
      </c>
      <c r="K93" s="86">
        <v>3128</v>
      </c>
      <c r="L93" s="86">
        <v>3078</v>
      </c>
      <c r="M93" s="87">
        <v>3330</v>
      </c>
    </row>
    <row r="94" spans="1:13" ht="18.75" x14ac:dyDescent="0.25">
      <c r="A94" s="245" t="s">
        <v>35</v>
      </c>
      <c r="B94" s="246"/>
      <c r="C94" s="63">
        <v>1861</v>
      </c>
      <c r="D94" s="15">
        <v>2073</v>
      </c>
      <c r="E94" s="15">
        <v>3002</v>
      </c>
      <c r="F94" s="15">
        <v>3706</v>
      </c>
      <c r="G94" s="15">
        <v>3900</v>
      </c>
      <c r="H94" s="28">
        <v>4275</v>
      </c>
      <c r="I94" s="28">
        <v>4273</v>
      </c>
      <c r="J94" s="28">
        <v>3992</v>
      </c>
      <c r="K94" s="32">
        <v>4086</v>
      </c>
      <c r="L94" s="32">
        <v>4348</v>
      </c>
      <c r="M94" s="88">
        <v>4625</v>
      </c>
    </row>
    <row r="95" spans="1:13" ht="19.5" thickBot="1" x14ac:dyDescent="0.3">
      <c r="A95" s="249" t="s">
        <v>8</v>
      </c>
      <c r="B95" s="250"/>
      <c r="C95" s="158">
        <f>+SUM(C93:C94)</f>
        <v>3950</v>
      </c>
      <c r="D95" s="164">
        <f t="shared" ref="D95:M95" si="6">+SUM(D93:D94)</f>
        <v>4194</v>
      </c>
      <c r="E95" s="164">
        <f t="shared" si="6"/>
        <v>5888</v>
      </c>
      <c r="F95" s="164">
        <f t="shared" si="6"/>
        <v>7081</v>
      </c>
      <c r="G95" s="164">
        <f t="shared" si="6"/>
        <v>7251</v>
      </c>
      <c r="H95" s="165">
        <f t="shared" si="6"/>
        <v>7813</v>
      </c>
      <c r="I95" s="165">
        <f t="shared" si="6"/>
        <v>7655</v>
      </c>
      <c r="J95" s="165">
        <f t="shared" si="6"/>
        <v>7161</v>
      </c>
      <c r="K95" s="166">
        <f t="shared" si="6"/>
        <v>7214</v>
      </c>
      <c r="L95" s="166">
        <f t="shared" si="6"/>
        <v>7426</v>
      </c>
      <c r="M95" s="167">
        <f t="shared" si="6"/>
        <v>7955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0.27849462365591399</v>
      </c>
      <c r="D100" s="209">
        <v>0.17485265225933203</v>
      </c>
      <c r="E100" s="209">
        <v>0.11400651465798045</v>
      </c>
      <c r="F100" s="209">
        <v>0.15966386554621848</v>
      </c>
      <c r="G100" s="210">
        <v>0.19689119170984457</v>
      </c>
    </row>
    <row r="101" spans="1:10" ht="18.75" x14ac:dyDescent="0.25">
      <c r="A101" s="245" t="s">
        <v>4</v>
      </c>
      <c r="B101" s="246"/>
      <c r="C101" s="209">
        <v>0.10590440487347703</v>
      </c>
      <c r="D101" s="209">
        <v>0.11677282377919321</v>
      </c>
      <c r="E101" s="209">
        <v>9.9464060529634302E-2</v>
      </c>
      <c r="F101" s="209">
        <v>0.10257209664848012</v>
      </c>
      <c r="G101" s="210">
        <v>0.15158618534145959</v>
      </c>
    </row>
    <row r="102" spans="1:10" ht="19.5" thickBot="1" x14ac:dyDescent="0.3">
      <c r="A102" s="249" t="s">
        <v>41</v>
      </c>
      <c r="B102" s="250"/>
      <c r="C102" s="162">
        <v>0.13152434158020751</v>
      </c>
      <c r="D102" s="162">
        <v>0.12123039806996382</v>
      </c>
      <c r="E102" s="162">
        <v>0.10013531799729364</v>
      </c>
      <c r="F102" s="162">
        <v>0.10461445964226665</v>
      </c>
      <c r="G102" s="163">
        <v>0.15291262135922329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22</v>
      </c>
      <c r="D109" s="93">
        <v>0</v>
      </c>
      <c r="E109" s="94">
        <f>+IF(C109=0,"",(D109/C109))</f>
        <v>0</v>
      </c>
      <c r="G109" s="239" t="s">
        <v>2</v>
      </c>
      <c r="H109" s="240"/>
      <c r="I109" s="97">
        <v>2</v>
      </c>
      <c r="J109"/>
    </row>
    <row r="110" spans="1:10" ht="18.75" x14ac:dyDescent="0.25">
      <c r="A110" s="241" t="s">
        <v>3</v>
      </c>
      <c r="B110" s="248"/>
      <c r="C110" s="63">
        <f t="shared" si="7"/>
        <v>1</v>
      </c>
      <c r="D110" s="95">
        <v>0</v>
      </c>
      <c r="E110" s="96">
        <f t="shared" ref="E110:E115" si="8">+IF(C110=0,"",(D110/C110))</f>
        <v>0</v>
      </c>
      <c r="G110" s="241" t="s">
        <v>3</v>
      </c>
      <c r="H110" s="242"/>
      <c r="I110" s="98">
        <v>1</v>
      </c>
      <c r="J110"/>
    </row>
    <row r="111" spans="1:10" ht="18.75" x14ac:dyDescent="0.25">
      <c r="A111" s="241" t="s">
        <v>4</v>
      </c>
      <c r="B111" s="248"/>
      <c r="C111" s="63">
        <f t="shared" si="7"/>
        <v>6151</v>
      </c>
      <c r="D111" s="95">
        <v>1157</v>
      </c>
      <c r="E111" s="96">
        <f t="shared" si="8"/>
        <v>0.18809949601690781</v>
      </c>
      <c r="G111" s="241" t="s">
        <v>4</v>
      </c>
      <c r="H111" s="242"/>
      <c r="I111" s="98">
        <v>30</v>
      </c>
      <c r="J111"/>
    </row>
    <row r="112" spans="1:10" ht="18.75" x14ac:dyDescent="0.25">
      <c r="A112" s="241" t="s">
        <v>5</v>
      </c>
      <c r="B112" s="248"/>
      <c r="C112" s="63">
        <f t="shared" si="7"/>
        <v>140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6</v>
      </c>
      <c r="J112"/>
    </row>
    <row r="113" spans="1:10" ht="18.75" x14ac:dyDescent="0.25">
      <c r="A113" s="241" t="s">
        <v>6</v>
      </c>
      <c r="B113" s="248"/>
      <c r="C113" s="63">
        <f t="shared" si="7"/>
        <v>1641</v>
      </c>
      <c r="D113" s="95">
        <v>0</v>
      </c>
      <c r="E113" s="96">
        <f t="shared" si="8"/>
        <v>0</v>
      </c>
      <c r="G113" s="241" t="s">
        <v>6</v>
      </c>
      <c r="H113" s="242"/>
      <c r="I113" s="98">
        <v>4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7955</v>
      </c>
      <c r="D115" s="159">
        <f>+SUM(D109:D114)</f>
        <v>1157</v>
      </c>
      <c r="E115" s="160">
        <f t="shared" si="8"/>
        <v>0.14544311753614078</v>
      </c>
      <c r="G115" s="268" t="s">
        <v>8</v>
      </c>
      <c r="H115" s="269"/>
      <c r="I115" s="161">
        <f>+SUM(I109:I114)</f>
        <v>43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2768</v>
      </c>
      <c r="D123" s="243">
        <f>+C123+C124</f>
        <v>4436</v>
      </c>
      <c r="E123" s="103">
        <v>2099</v>
      </c>
      <c r="F123" s="243">
        <f>+E123+E124</f>
        <v>3543</v>
      </c>
      <c r="G123" s="67">
        <v>1720</v>
      </c>
      <c r="H123" s="253">
        <f>+G123+G124</f>
        <v>2900</v>
      </c>
    </row>
    <row r="124" spans="1:10" ht="18.75" x14ac:dyDescent="0.25">
      <c r="A124" s="267"/>
      <c r="B124" s="105">
        <v>2</v>
      </c>
      <c r="C124" s="99">
        <v>1668</v>
      </c>
      <c r="D124" s="244"/>
      <c r="E124" s="99">
        <v>1444</v>
      </c>
      <c r="F124" s="244"/>
      <c r="G124" s="99">
        <v>1180</v>
      </c>
      <c r="H124" s="244"/>
    </row>
    <row r="125" spans="1:10" ht="18.75" x14ac:dyDescent="0.25">
      <c r="A125" s="266">
        <v>2017</v>
      </c>
      <c r="B125" s="106">
        <v>1</v>
      </c>
      <c r="C125" s="100">
        <v>3027</v>
      </c>
      <c r="D125" s="254">
        <f>+C125+C126</f>
        <v>4603</v>
      </c>
      <c r="E125" s="100">
        <v>2659</v>
      </c>
      <c r="F125" s="254">
        <f>+E125+E126</f>
        <v>4099</v>
      </c>
      <c r="G125" s="100">
        <v>2181</v>
      </c>
      <c r="H125" s="254">
        <f>+G125+G126</f>
        <v>3302</v>
      </c>
    </row>
    <row r="126" spans="1:10" ht="18.75" x14ac:dyDescent="0.25">
      <c r="A126" s="267"/>
      <c r="B126" s="105">
        <v>2</v>
      </c>
      <c r="C126" s="99">
        <v>1576</v>
      </c>
      <c r="D126" s="244"/>
      <c r="E126" s="99">
        <v>1440</v>
      </c>
      <c r="F126" s="244"/>
      <c r="G126" s="99">
        <v>1121</v>
      </c>
      <c r="H126" s="244"/>
    </row>
    <row r="127" spans="1:10" ht="18.75" x14ac:dyDescent="0.25">
      <c r="A127" s="266">
        <v>2018</v>
      </c>
      <c r="B127" s="106">
        <v>1</v>
      </c>
      <c r="C127" s="100">
        <v>1776</v>
      </c>
      <c r="D127" s="254">
        <f>+C127+C128</f>
        <v>3187</v>
      </c>
      <c r="E127" s="100">
        <v>1579</v>
      </c>
      <c r="F127" s="254">
        <f>+E127+E128</f>
        <v>2833</v>
      </c>
      <c r="G127" s="100">
        <v>1305</v>
      </c>
      <c r="H127" s="254">
        <f>+G127+G128</f>
        <v>2369</v>
      </c>
    </row>
    <row r="128" spans="1:10" ht="18.75" x14ac:dyDescent="0.25">
      <c r="A128" s="267"/>
      <c r="B128" s="105">
        <v>2</v>
      </c>
      <c r="C128" s="99">
        <v>1411</v>
      </c>
      <c r="D128" s="244"/>
      <c r="E128" s="99">
        <v>1254</v>
      </c>
      <c r="F128" s="244"/>
      <c r="G128" s="99">
        <v>1064</v>
      </c>
      <c r="H128" s="244"/>
    </row>
    <row r="129" spans="1:28" ht="18.75" x14ac:dyDescent="0.25">
      <c r="A129" s="266">
        <v>2019</v>
      </c>
      <c r="B129" s="106">
        <v>1</v>
      </c>
      <c r="C129" s="100">
        <v>1681</v>
      </c>
      <c r="D129" s="254">
        <f>+C129+C130</f>
        <v>2836</v>
      </c>
      <c r="E129" s="100">
        <v>1676</v>
      </c>
      <c r="F129" s="254">
        <f>+E129+E130</f>
        <v>2781</v>
      </c>
      <c r="G129" s="100">
        <v>1458</v>
      </c>
      <c r="H129" s="254">
        <f>+G129+G130</f>
        <v>2428</v>
      </c>
    </row>
    <row r="130" spans="1:28" ht="18.75" x14ac:dyDescent="0.25">
      <c r="A130" s="267"/>
      <c r="B130" s="105">
        <v>2</v>
      </c>
      <c r="C130" s="99">
        <v>1155</v>
      </c>
      <c r="D130" s="244"/>
      <c r="E130" s="99">
        <v>1105</v>
      </c>
      <c r="F130" s="244"/>
      <c r="G130" s="99">
        <v>970</v>
      </c>
      <c r="H130" s="244"/>
    </row>
    <row r="131" spans="1:28" ht="18.75" x14ac:dyDescent="0.25">
      <c r="A131" s="266">
        <v>2022</v>
      </c>
      <c r="B131" s="106">
        <v>1</v>
      </c>
      <c r="C131" s="100">
        <v>2070</v>
      </c>
      <c r="D131" s="254">
        <f>+C131+C132</f>
        <v>3603</v>
      </c>
      <c r="E131" s="100">
        <v>1913</v>
      </c>
      <c r="F131" s="254">
        <f>+E131+E132</f>
        <v>3302</v>
      </c>
      <c r="G131" s="100">
        <v>1612</v>
      </c>
      <c r="H131" s="254">
        <f>+G131+G132</f>
        <v>2745</v>
      </c>
    </row>
    <row r="132" spans="1:28" ht="18.75" x14ac:dyDescent="0.25">
      <c r="A132" s="267"/>
      <c r="B132" s="105">
        <v>2</v>
      </c>
      <c r="C132" s="99">
        <v>1533</v>
      </c>
      <c r="D132" s="244"/>
      <c r="E132" s="99">
        <v>1389</v>
      </c>
      <c r="F132" s="244"/>
      <c r="G132" s="99">
        <v>1133</v>
      </c>
      <c r="H132" s="244"/>
    </row>
    <row r="133" spans="1:28" ht="18.75" x14ac:dyDescent="0.25">
      <c r="A133" s="266">
        <v>2021</v>
      </c>
      <c r="B133" s="106">
        <v>1</v>
      </c>
      <c r="C133" s="100">
        <v>2501</v>
      </c>
      <c r="D133" s="254">
        <f>+C133+C134</f>
        <v>4425</v>
      </c>
      <c r="E133" s="100">
        <v>2245</v>
      </c>
      <c r="F133" s="254">
        <f>+E133+E134</f>
        <v>3890</v>
      </c>
      <c r="G133" s="100">
        <v>1843</v>
      </c>
      <c r="H133" s="254">
        <f>+G133+G134</f>
        <v>3334</v>
      </c>
    </row>
    <row r="134" spans="1:28" ht="18.75" x14ac:dyDescent="0.25">
      <c r="A134" s="267"/>
      <c r="B134" s="105">
        <v>2</v>
      </c>
      <c r="C134" s="99">
        <v>1924</v>
      </c>
      <c r="D134" s="244"/>
      <c r="E134" s="99">
        <v>1645</v>
      </c>
      <c r="F134" s="244"/>
      <c r="G134" s="99">
        <v>1491</v>
      </c>
      <c r="H134" s="244"/>
    </row>
    <row r="135" spans="1:28" ht="18.75" x14ac:dyDescent="0.25">
      <c r="A135" s="303">
        <v>2022</v>
      </c>
      <c r="B135" s="107">
        <v>1</v>
      </c>
      <c r="C135" s="101">
        <v>2644</v>
      </c>
      <c r="D135" s="255">
        <f>+C135+C136</f>
        <v>4419</v>
      </c>
      <c r="E135" s="101">
        <v>2329</v>
      </c>
      <c r="F135" s="255">
        <f>+E135+E136</f>
        <v>3943</v>
      </c>
      <c r="G135" s="101">
        <v>2004</v>
      </c>
      <c r="H135" s="255">
        <f>+G135+G136</f>
        <v>3427</v>
      </c>
    </row>
    <row r="136" spans="1:28" ht="19.5" thickBot="1" x14ac:dyDescent="0.3">
      <c r="A136" s="304"/>
      <c r="B136" s="108">
        <v>2</v>
      </c>
      <c r="C136" s="102">
        <v>1775</v>
      </c>
      <c r="D136" s="256"/>
      <c r="E136" s="102">
        <v>1614</v>
      </c>
      <c r="F136" s="256"/>
      <c r="G136" s="102">
        <v>1423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1</v>
      </c>
      <c r="C141" s="110">
        <f t="shared" ref="C141:I141" si="9">+N141</f>
        <v>0</v>
      </c>
      <c r="D141" s="110">
        <f t="shared" si="9"/>
        <v>4</v>
      </c>
      <c r="E141" s="110">
        <f t="shared" si="9"/>
        <v>98</v>
      </c>
      <c r="F141" s="110">
        <f t="shared" si="9"/>
        <v>127</v>
      </c>
      <c r="G141" s="110">
        <f t="shared" si="9"/>
        <v>124</v>
      </c>
      <c r="H141" s="110">
        <f t="shared" si="9"/>
        <v>6</v>
      </c>
      <c r="I141" s="111">
        <f t="shared" si="9"/>
        <v>0</v>
      </c>
      <c r="J141" s="297">
        <f>+SUM(B141:I141)</f>
        <v>360</v>
      </c>
      <c r="M141" s="3">
        <v>1</v>
      </c>
      <c r="N141" s="22">
        <v>0</v>
      </c>
      <c r="O141" s="22">
        <v>4</v>
      </c>
      <c r="P141" s="22">
        <v>98</v>
      </c>
      <c r="Q141" s="22">
        <v>127</v>
      </c>
      <c r="R141" s="22">
        <v>124</v>
      </c>
      <c r="S141" s="22">
        <v>6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2.7777777777777779E-3</v>
      </c>
      <c r="C142" s="113">
        <f t="shared" ref="C142:H142" si="10">+IF($J$141=0,"",(C141/$J$141))</f>
        <v>0</v>
      </c>
      <c r="D142" s="113">
        <f t="shared" si="10"/>
        <v>1.1111111111111112E-2</v>
      </c>
      <c r="E142" s="113">
        <f>+IF($J$141=0,"",(E141/$J$141))</f>
        <v>0.2722222222222222</v>
      </c>
      <c r="F142" s="113">
        <f>+IF($J$141=0,"",(F141/$J$141))</f>
        <v>0.3527777777777778</v>
      </c>
      <c r="G142" s="113">
        <f t="shared" si="10"/>
        <v>0.34444444444444444</v>
      </c>
      <c r="H142" s="113">
        <f t="shared" si="10"/>
        <v>1.6666666666666666E-2</v>
      </c>
      <c r="I142" s="114">
        <f>+IF($J$141=0,"",(I141/$J$141))</f>
        <v>0</v>
      </c>
      <c r="J142" s="298"/>
      <c r="M142" s="3">
        <v>2</v>
      </c>
      <c r="N142" s="22">
        <v>1</v>
      </c>
      <c r="O142" s="22">
        <v>3</v>
      </c>
      <c r="P142" s="22">
        <v>83</v>
      </c>
      <c r="Q142" s="22">
        <v>93</v>
      </c>
      <c r="R142" s="22">
        <v>122</v>
      </c>
      <c r="S142" s="22">
        <v>12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2</v>
      </c>
      <c r="C143" s="116">
        <f t="shared" ref="C143:I143" si="11">+N142</f>
        <v>1</v>
      </c>
      <c r="D143" s="116">
        <f t="shared" si="11"/>
        <v>3</v>
      </c>
      <c r="E143" s="116">
        <f t="shared" si="11"/>
        <v>83</v>
      </c>
      <c r="F143" s="116">
        <f t="shared" si="11"/>
        <v>93</v>
      </c>
      <c r="G143" s="116">
        <f t="shared" si="11"/>
        <v>122</v>
      </c>
      <c r="H143" s="116">
        <f t="shared" si="11"/>
        <v>12</v>
      </c>
      <c r="I143" s="117">
        <f t="shared" si="11"/>
        <v>0</v>
      </c>
      <c r="J143" s="235">
        <f>+SUM(B143:I143)</f>
        <v>316</v>
      </c>
      <c r="M143" s="3">
        <v>1</v>
      </c>
      <c r="N143" s="22">
        <v>4</v>
      </c>
      <c r="O143" s="22">
        <v>1</v>
      </c>
      <c r="P143" s="22">
        <v>81</v>
      </c>
      <c r="Q143" s="22">
        <v>76</v>
      </c>
      <c r="R143" s="22">
        <v>100</v>
      </c>
      <c r="S143" s="22">
        <v>10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6.3291139240506328E-3</v>
      </c>
      <c r="C144" s="119">
        <f t="shared" ref="C144:I144" si="12">+IF($J$143=0,"",(C143/$J$143))</f>
        <v>3.1645569620253164E-3</v>
      </c>
      <c r="D144" s="119">
        <f t="shared" si="12"/>
        <v>9.4936708860759497E-3</v>
      </c>
      <c r="E144" s="119">
        <f t="shared" si="12"/>
        <v>0.26265822784810128</v>
      </c>
      <c r="F144" s="119">
        <f t="shared" si="12"/>
        <v>0.29430379746835444</v>
      </c>
      <c r="G144" s="119">
        <f t="shared" si="12"/>
        <v>0.38607594936708861</v>
      </c>
      <c r="H144" s="119">
        <f t="shared" si="12"/>
        <v>3.7974683544303799E-2</v>
      </c>
      <c r="I144" s="120">
        <f t="shared" si="12"/>
        <v>0</v>
      </c>
      <c r="J144" s="236"/>
      <c r="M144" s="3">
        <v>1</v>
      </c>
      <c r="N144" s="3">
        <v>2</v>
      </c>
      <c r="O144" s="3">
        <v>2</v>
      </c>
      <c r="P144" s="3">
        <v>59</v>
      </c>
      <c r="Q144" s="3">
        <v>91</v>
      </c>
      <c r="R144" s="3">
        <v>155</v>
      </c>
      <c r="S144" s="3">
        <v>14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1</v>
      </c>
      <c r="C145" s="116">
        <f t="shared" ref="C145:I145" si="13">+N143</f>
        <v>4</v>
      </c>
      <c r="D145" s="116">
        <f t="shared" si="13"/>
        <v>1</v>
      </c>
      <c r="E145" s="116">
        <f t="shared" si="13"/>
        <v>81</v>
      </c>
      <c r="F145" s="116">
        <f t="shared" si="13"/>
        <v>76</v>
      </c>
      <c r="G145" s="116">
        <f t="shared" si="13"/>
        <v>100</v>
      </c>
      <c r="H145" s="116">
        <f t="shared" si="13"/>
        <v>10</v>
      </c>
      <c r="I145" s="117">
        <f t="shared" si="13"/>
        <v>0</v>
      </c>
      <c r="J145" s="235">
        <f>+SUM(B145:I145)</f>
        <v>273</v>
      </c>
      <c r="M145" s="3">
        <v>0</v>
      </c>
      <c r="N145" s="3">
        <v>1</v>
      </c>
      <c r="O145" s="3">
        <v>0</v>
      </c>
      <c r="P145" s="3">
        <v>62</v>
      </c>
      <c r="Q145" s="3">
        <v>58</v>
      </c>
      <c r="R145" s="3">
        <v>182</v>
      </c>
      <c r="S145" s="3">
        <v>15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3.663003663003663E-3</v>
      </c>
      <c r="C146" s="119">
        <f t="shared" ref="C146:I146" si="14">+IF($J$145=0,"",(C145/$J$145))</f>
        <v>1.4652014652014652E-2</v>
      </c>
      <c r="D146" s="119">
        <f t="shared" si="14"/>
        <v>3.663003663003663E-3</v>
      </c>
      <c r="E146" s="119">
        <f t="shared" si="14"/>
        <v>0.2967032967032967</v>
      </c>
      <c r="F146" s="119">
        <f t="shared" si="14"/>
        <v>0.2783882783882784</v>
      </c>
      <c r="G146" s="119">
        <f t="shared" si="14"/>
        <v>0.36630036630036628</v>
      </c>
      <c r="H146" s="119">
        <f t="shared" si="14"/>
        <v>3.6630036630036632E-2</v>
      </c>
      <c r="I146" s="120">
        <f t="shared" si="14"/>
        <v>0</v>
      </c>
      <c r="J146" s="236"/>
      <c r="M146" s="3">
        <v>0</v>
      </c>
      <c r="N146" s="3">
        <v>1</v>
      </c>
      <c r="O146" s="3">
        <v>0</v>
      </c>
      <c r="P146" s="3">
        <v>34</v>
      </c>
      <c r="Q146" s="3">
        <v>34</v>
      </c>
      <c r="R146" s="3">
        <v>179</v>
      </c>
      <c r="S146" s="3">
        <v>20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1</v>
      </c>
      <c r="C147" s="116">
        <f t="shared" ref="C147:I147" si="15">+N144</f>
        <v>2</v>
      </c>
      <c r="D147" s="116">
        <f t="shared" si="15"/>
        <v>2</v>
      </c>
      <c r="E147" s="116">
        <f t="shared" si="15"/>
        <v>59</v>
      </c>
      <c r="F147" s="116">
        <f t="shared" si="15"/>
        <v>91</v>
      </c>
      <c r="G147" s="116">
        <f t="shared" si="15"/>
        <v>155</v>
      </c>
      <c r="H147" s="116">
        <f t="shared" si="15"/>
        <v>14</v>
      </c>
      <c r="I147" s="117">
        <f t="shared" si="15"/>
        <v>0</v>
      </c>
      <c r="J147" s="235">
        <f>+SUM(B147:I147)</f>
        <v>324</v>
      </c>
      <c r="M147" s="3">
        <v>0</v>
      </c>
      <c r="N147" s="3">
        <v>0</v>
      </c>
      <c r="O147" s="3">
        <v>0</v>
      </c>
      <c r="P147" s="3">
        <v>47</v>
      </c>
      <c r="Q147" s="3">
        <v>50</v>
      </c>
      <c r="R147" s="3">
        <v>176</v>
      </c>
      <c r="S147" s="3">
        <v>17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3.0864197530864196E-3</v>
      </c>
      <c r="C148" s="119">
        <f t="shared" ref="C148:I148" si="16">+IF($J$147=0,"",(C147/$J$147))</f>
        <v>6.1728395061728392E-3</v>
      </c>
      <c r="D148" s="119">
        <f t="shared" si="16"/>
        <v>6.1728395061728392E-3</v>
      </c>
      <c r="E148" s="119">
        <f t="shared" si="16"/>
        <v>0.18209876543209877</v>
      </c>
      <c r="F148" s="119">
        <f t="shared" si="16"/>
        <v>0.28086419753086422</v>
      </c>
      <c r="G148" s="119">
        <f t="shared" si="16"/>
        <v>0.47839506172839508</v>
      </c>
      <c r="H148" s="119">
        <f t="shared" si="16"/>
        <v>4.3209876543209874E-2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1</v>
      </c>
      <c r="D149" s="116">
        <f t="shared" si="17"/>
        <v>0</v>
      </c>
      <c r="E149" s="116">
        <f t="shared" si="17"/>
        <v>62</v>
      </c>
      <c r="F149" s="116">
        <f t="shared" si="17"/>
        <v>58</v>
      </c>
      <c r="G149" s="116">
        <f t="shared" si="17"/>
        <v>182</v>
      </c>
      <c r="H149" s="116">
        <f t="shared" si="17"/>
        <v>15</v>
      </c>
      <c r="I149" s="117">
        <f t="shared" si="17"/>
        <v>0</v>
      </c>
      <c r="J149" s="235">
        <f>+SUM(B149:I149)</f>
        <v>318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3.1446540880503146E-3</v>
      </c>
      <c r="D150" s="119">
        <f t="shared" si="18"/>
        <v>0</v>
      </c>
      <c r="E150" s="119">
        <f t="shared" si="18"/>
        <v>0.19496855345911951</v>
      </c>
      <c r="F150" s="119">
        <f t="shared" si="18"/>
        <v>0.18238993710691823</v>
      </c>
      <c r="G150" s="119">
        <f t="shared" si="18"/>
        <v>0.57232704402515722</v>
      </c>
      <c r="H150" s="119">
        <f t="shared" si="18"/>
        <v>4.716981132075472E-2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1</v>
      </c>
      <c r="D151" s="116">
        <f t="shared" si="19"/>
        <v>0</v>
      </c>
      <c r="E151" s="116">
        <f t="shared" si="19"/>
        <v>34</v>
      </c>
      <c r="F151" s="116">
        <f t="shared" si="19"/>
        <v>34</v>
      </c>
      <c r="G151" s="116">
        <f t="shared" si="19"/>
        <v>179</v>
      </c>
      <c r="H151" s="116">
        <f t="shared" si="19"/>
        <v>20</v>
      </c>
      <c r="I151" s="117">
        <f t="shared" si="19"/>
        <v>0</v>
      </c>
      <c r="J151" s="235">
        <f>+SUM(B151:I151)</f>
        <v>268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3.7313432835820895E-3</v>
      </c>
      <c r="D152" s="119">
        <f t="shared" si="20"/>
        <v>0</v>
      </c>
      <c r="E152" s="119">
        <f t="shared" si="20"/>
        <v>0.12686567164179105</v>
      </c>
      <c r="F152" s="119">
        <f t="shared" si="20"/>
        <v>0.12686567164179105</v>
      </c>
      <c r="G152" s="119">
        <f t="shared" si="20"/>
        <v>0.66791044776119401</v>
      </c>
      <c r="H152" s="119">
        <f t="shared" si="20"/>
        <v>7.4626865671641784E-2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47</v>
      </c>
      <c r="F153" s="122">
        <f t="shared" si="21"/>
        <v>50</v>
      </c>
      <c r="G153" s="122">
        <f t="shared" si="21"/>
        <v>176</v>
      </c>
      <c r="H153" s="122">
        <f t="shared" si="21"/>
        <v>17</v>
      </c>
      <c r="I153" s="123">
        <f t="shared" si="21"/>
        <v>0</v>
      </c>
      <c r="J153" s="259">
        <f>+SUM(B153:I153)</f>
        <v>290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0.16206896551724137</v>
      </c>
      <c r="F154" s="125">
        <f t="shared" si="22"/>
        <v>0.17241379310344829</v>
      </c>
      <c r="G154" s="125">
        <f t="shared" si="22"/>
        <v>0.60689655172413792</v>
      </c>
      <c r="H154" s="125">
        <f t="shared" si="22"/>
        <v>5.8620689655172413E-2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202</v>
      </c>
      <c r="C159" s="83">
        <f t="shared" ref="C159:E159" si="23">+N159</f>
        <v>82</v>
      </c>
      <c r="D159" s="83">
        <f t="shared" si="23"/>
        <v>76</v>
      </c>
      <c r="E159" s="110">
        <f t="shared" si="23"/>
        <v>0</v>
      </c>
      <c r="F159" s="297">
        <f>+SUM(B159:E159)</f>
        <v>360</v>
      </c>
      <c r="G159" s="83">
        <f>Q159</f>
        <v>123</v>
      </c>
      <c r="H159" s="110">
        <f>R159</f>
        <v>237</v>
      </c>
      <c r="I159" s="297">
        <f>+SUM(G159:H159)</f>
        <v>360</v>
      </c>
      <c r="J159" s="34"/>
      <c r="M159" s="3">
        <v>202</v>
      </c>
      <c r="N159" s="3">
        <v>82</v>
      </c>
      <c r="O159" s="3">
        <v>76</v>
      </c>
      <c r="P159" s="3">
        <v>0</v>
      </c>
      <c r="Q159" s="3">
        <v>123</v>
      </c>
      <c r="R159" s="3">
        <v>237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0.56111111111111112</v>
      </c>
      <c r="C160" s="30">
        <f t="shared" ref="C160:E160" si="24">+IF($F$159=0,"",(C159/$F$159))</f>
        <v>0.22777777777777777</v>
      </c>
      <c r="D160" s="30">
        <f t="shared" si="24"/>
        <v>0.21111111111111111</v>
      </c>
      <c r="E160" s="113">
        <f t="shared" si="24"/>
        <v>0</v>
      </c>
      <c r="F160" s="298"/>
      <c r="G160" s="30">
        <f>+IF($I$159=0,"",(G159/$I$159))</f>
        <v>0.34166666666666667</v>
      </c>
      <c r="H160" s="113">
        <f>+IF($I$159=0,"",(H159/$I$159))</f>
        <v>0.65833333333333333</v>
      </c>
      <c r="I160" s="298"/>
      <c r="J160" s="34"/>
      <c r="M160" s="3">
        <v>91</v>
      </c>
      <c r="N160" s="3">
        <v>122</v>
      </c>
      <c r="O160" s="3">
        <v>103</v>
      </c>
      <c r="P160" s="3">
        <v>0</v>
      </c>
      <c r="Q160" s="3">
        <v>99</v>
      </c>
      <c r="R160" s="3">
        <v>217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91</v>
      </c>
      <c r="C161" s="25">
        <f t="shared" ref="C161:E161" si="25">+N160</f>
        <v>122</v>
      </c>
      <c r="D161" s="25">
        <f t="shared" si="25"/>
        <v>103</v>
      </c>
      <c r="E161" s="116">
        <f t="shared" si="25"/>
        <v>0</v>
      </c>
      <c r="F161" s="235">
        <f>+SUM(B161:E161)</f>
        <v>316</v>
      </c>
      <c r="G161" s="25">
        <f>Q160</f>
        <v>99</v>
      </c>
      <c r="H161" s="116">
        <f>R160</f>
        <v>217</v>
      </c>
      <c r="I161" s="235">
        <f>+SUM(G161:H161)</f>
        <v>316</v>
      </c>
      <c r="J161" s="34"/>
      <c r="M161" s="3">
        <v>66</v>
      </c>
      <c r="N161" s="3">
        <v>119</v>
      </c>
      <c r="O161" s="3">
        <v>88</v>
      </c>
      <c r="P161" s="3">
        <v>0</v>
      </c>
      <c r="Q161" s="3">
        <v>104</v>
      </c>
      <c r="R161" s="3">
        <v>169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0.28797468354430378</v>
      </c>
      <c r="C162" s="29">
        <f t="shared" ref="C162:E162" si="26">+IF($F$161=0,"",(C161/$F$161))</f>
        <v>0.38607594936708861</v>
      </c>
      <c r="D162" s="29">
        <f t="shared" si="26"/>
        <v>0.32594936708860761</v>
      </c>
      <c r="E162" s="119">
        <f t="shared" si="26"/>
        <v>0</v>
      </c>
      <c r="F162" s="236"/>
      <c r="G162" s="29">
        <f>+IF($I$161=0,"",(G161/$I$161))</f>
        <v>0.31329113924050633</v>
      </c>
      <c r="H162" s="119">
        <f>+IF($I$161=0,"",(H161/$I$161))</f>
        <v>0.68670886075949367</v>
      </c>
      <c r="I162" s="236"/>
      <c r="J162" s="34"/>
      <c r="M162" s="3">
        <v>87</v>
      </c>
      <c r="N162" s="3">
        <v>137</v>
      </c>
      <c r="O162" s="3">
        <v>100</v>
      </c>
      <c r="P162" s="3">
        <v>0</v>
      </c>
      <c r="Q162" s="3">
        <v>116</v>
      </c>
      <c r="R162" s="3">
        <v>208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66</v>
      </c>
      <c r="C163" s="25">
        <f t="shared" ref="C163:E163" si="27">+N161</f>
        <v>119</v>
      </c>
      <c r="D163" s="25">
        <f t="shared" si="27"/>
        <v>88</v>
      </c>
      <c r="E163" s="116">
        <f t="shared" si="27"/>
        <v>0</v>
      </c>
      <c r="F163" s="235">
        <f>+SUM(B163:E163)</f>
        <v>273</v>
      </c>
      <c r="G163" s="25">
        <f>Q161</f>
        <v>104</v>
      </c>
      <c r="H163" s="116">
        <f>R161</f>
        <v>169</v>
      </c>
      <c r="I163" s="235">
        <f>+SUM(G163:H163)</f>
        <v>273</v>
      </c>
      <c r="J163" s="34"/>
      <c r="M163" s="3">
        <v>45</v>
      </c>
      <c r="N163" s="3">
        <v>145</v>
      </c>
      <c r="O163" s="3">
        <v>128</v>
      </c>
      <c r="P163" s="3">
        <v>0</v>
      </c>
      <c r="Q163" s="3">
        <v>114</v>
      </c>
      <c r="R163" s="3">
        <v>204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0.24175824175824176</v>
      </c>
      <c r="C164" s="29">
        <f t="shared" ref="C164:E164" si="28">+IF($F$163=0,"",(C163/$F$163))</f>
        <v>0.4358974358974359</v>
      </c>
      <c r="D164" s="29">
        <f t="shared" si="28"/>
        <v>0.32234432234432236</v>
      </c>
      <c r="E164" s="119">
        <f t="shared" si="28"/>
        <v>0</v>
      </c>
      <c r="F164" s="236"/>
      <c r="G164" s="29">
        <f>+IF($I$163=0,"",(G163/$I$163))</f>
        <v>0.38095238095238093</v>
      </c>
      <c r="H164" s="119">
        <f>+IF($I$163=0,"",(H163/$I$163))</f>
        <v>0.61904761904761907</v>
      </c>
      <c r="I164" s="236"/>
      <c r="J164" s="34"/>
      <c r="M164" s="3">
        <v>52</v>
      </c>
      <c r="N164" s="3">
        <v>93</v>
      </c>
      <c r="O164" s="3">
        <v>123</v>
      </c>
      <c r="P164" s="3">
        <v>0</v>
      </c>
      <c r="Q164" s="3">
        <v>113</v>
      </c>
      <c r="R164" s="3">
        <v>155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87</v>
      </c>
      <c r="C165" s="19">
        <f t="shared" ref="C165:E165" si="29">+N162</f>
        <v>137</v>
      </c>
      <c r="D165" s="19">
        <f t="shared" si="29"/>
        <v>100</v>
      </c>
      <c r="E165" s="122">
        <f t="shared" si="29"/>
        <v>0</v>
      </c>
      <c r="F165" s="235">
        <f>+SUM(B165:E165)</f>
        <v>324</v>
      </c>
      <c r="G165" s="25">
        <f>Q162</f>
        <v>116</v>
      </c>
      <c r="H165" s="116">
        <f>R162</f>
        <v>208</v>
      </c>
      <c r="I165" s="235">
        <f>+SUM(G165:H165)</f>
        <v>324</v>
      </c>
      <c r="J165" s="34"/>
      <c r="M165" s="3">
        <v>33</v>
      </c>
      <c r="N165" s="3">
        <v>109</v>
      </c>
      <c r="O165" s="3">
        <v>148</v>
      </c>
      <c r="P165" s="3">
        <v>0</v>
      </c>
      <c r="Q165" s="3">
        <v>120</v>
      </c>
      <c r="R165" s="3">
        <v>170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0.26851851851851855</v>
      </c>
      <c r="C166" s="29">
        <f>+IF($F$165=0,"",(C165/$F$165))</f>
        <v>0.4228395061728395</v>
      </c>
      <c r="D166" s="29">
        <f t="shared" ref="D166:E166" si="30">+IF($F$165=0,"",(D165/$F$165))</f>
        <v>0.30864197530864196</v>
      </c>
      <c r="E166" s="119">
        <f t="shared" si="30"/>
        <v>0</v>
      </c>
      <c r="F166" s="236"/>
      <c r="G166" s="29">
        <f>+IF($I$165=0,"",(G165/$I$165))</f>
        <v>0.35802469135802467</v>
      </c>
      <c r="H166" s="119">
        <f>+IF($I$165=0,"",(H165/$I$165))</f>
        <v>0.64197530864197527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45</v>
      </c>
      <c r="C167" s="19">
        <f t="shared" ref="C167:E167" si="31">+N163</f>
        <v>145</v>
      </c>
      <c r="D167" s="19">
        <f t="shared" si="31"/>
        <v>128</v>
      </c>
      <c r="E167" s="122">
        <f t="shared" si="31"/>
        <v>0</v>
      </c>
      <c r="F167" s="235">
        <f>+SUM(B167:E167)</f>
        <v>318</v>
      </c>
      <c r="G167" s="25">
        <f>Q163</f>
        <v>114</v>
      </c>
      <c r="H167" s="116">
        <f>R163</f>
        <v>204</v>
      </c>
      <c r="I167" s="235">
        <f>+SUM(G167:H167)</f>
        <v>318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0.14150943396226415</v>
      </c>
      <c r="C168" s="29">
        <f>+IF($F$167=0,"",(C167/$F$167))</f>
        <v>0.45597484276729561</v>
      </c>
      <c r="D168" s="29">
        <f>+IF($F$167=0,"",(D167/$F$167))</f>
        <v>0.40251572327044027</v>
      </c>
      <c r="E168" s="119">
        <f>+IF($F$167=0,"",(E167/$F$167))</f>
        <v>0</v>
      </c>
      <c r="F168" s="236"/>
      <c r="G168" s="29">
        <f>+IF($I$167=0,"",(G167/$I$167))</f>
        <v>0.35849056603773582</v>
      </c>
      <c r="H168" s="119">
        <f>+IF($I$167=0,"",(H167/$I$167))</f>
        <v>0.64150943396226412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52</v>
      </c>
      <c r="C169" s="19">
        <f t="shared" ref="C169:E169" si="32">+N164</f>
        <v>93</v>
      </c>
      <c r="D169" s="19">
        <f t="shared" si="32"/>
        <v>123</v>
      </c>
      <c r="E169" s="122">
        <f t="shared" si="32"/>
        <v>0</v>
      </c>
      <c r="F169" s="235">
        <f>+SUM(B169:E169)</f>
        <v>268</v>
      </c>
      <c r="G169" s="25">
        <f>Q164</f>
        <v>113</v>
      </c>
      <c r="H169" s="116">
        <f>R164</f>
        <v>155</v>
      </c>
      <c r="I169" s="277">
        <f>+SUM(G169:H169)</f>
        <v>268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0.19402985074626866</v>
      </c>
      <c r="C170" s="29">
        <f>+IF($F$169=0,"",(C169/$F$169))</f>
        <v>0.34701492537313433</v>
      </c>
      <c r="D170" s="29">
        <f>+IF($F$169=0,"",(D169/$F$169))</f>
        <v>0.45895522388059701</v>
      </c>
      <c r="E170" s="119">
        <f>+IF($F$169=0,"",(E169/$F$169))</f>
        <v>0</v>
      </c>
      <c r="F170" s="236"/>
      <c r="G170" s="29">
        <f>+IF($I$169=0,"",(G169/$I$169))</f>
        <v>0.42164179104477612</v>
      </c>
      <c r="H170" s="119">
        <f>+IF($I$169=0,"",(H169/$I$169))</f>
        <v>0.57835820895522383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33</v>
      </c>
      <c r="C171" s="19">
        <f t="shared" ref="C171:E171" si="33">+N165</f>
        <v>109</v>
      </c>
      <c r="D171" s="19">
        <f t="shared" si="33"/>
        <v>148</v>
      </c>
      <c r="E171" s="122">
        <f t="shared" si="33"/>
        <v>0</v>
      </c>
      <c r="F171" s="259">
        <f>+SUM(B171:E171)</f>
        <v>290</v>
      </c>
      <c r="G171" s="19">
        <f>Q165</f>
        <v>120</v>
      </c>
      <c r="H171" s="122">
        <f>R165</f>
        <v>170</v>
      </c>
      <c r="I171" s="259">
        <f>+SUM(G171:H171)</f>
        <v>290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0.11379310344827587</v>
      </c>
      <c r="C172" s="127">
        <f t="shared" ref="C172:E172" si="34">+IF($F$171=0,"",(C171/$F$171))</f>
        <v>0.37586206896551722</v>
      </c>
      <c r="D172" s="127">
        <f t="shared" si="34"/>
        <v>0.51034482758620692</v>
      </c>
      <c r="E172" s="125">
        <f t="shared" si="34"/>
        <v>0</v>
      </c>
      <c r="F172" s="260"/>
      <c r="G172" s="127">
        <f>+IF($I$171=0,"",(G171/$I$171))</f>
        <v>0.41379310344827586</v>
      </c>
      <c r="H172" s="125">
        <f>+IF($I$171=0,"",(H171/$I$171))</f>
        <v>0.58620689655172409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0</v>
      </c>
      <c r="C178" s="19">
        <f t="shared" ref="C178:G178" si="35">+N178</f>
        <v>158</v>
      </c>
      <c r="D178" s="19">
        <f t="shared" si="35"/>
        <v>202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360</v>
      </c>
      <c r="I178" s="21"/>
      <c r="J178" s="21"/>
      <c r="K178" s="3"/>
      <c r="L178" s="3"/>
      <c r="M178" s="3">
        <v>0</v>
      </c>
      <c r="N178" s="3">
        <v>158</v>
      </c>
      <c r="O178" s="43">
        <v>202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</v>
      </c>
      <c r="C179" s="30">
        <f t="shared" ref="C179:G179" si="36">+IF($H$178=0,"",(C178/$H$178))</f>
        <v>0.43888888888888888</v>
      </c>
      <c r="D179" s="30">
        <f t="shared" si="36"/>
        <v>0.56111111111111112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0</v>
      </c>
      <c r="N179" s="3">
        <v>226</v>
      </c>
      <c r="O179" s="43">
        <v>90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0</v>
      </c>
      <c r="C180" s="25">
        <f t="shared" ref="C180:G180" si="37">+N179</f>
        <v>226</v>
      </c>
      <c r="D180" s="25">
        <f t="shared" si="37"/>
        <v>90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316</v>
      </c>
      <c r="I180" s="20"/>
      <c r="J180" s="20"/>
      <c r="K180" s="3"/>
      <c r="L180" s="3"/>
      <c r="M180" s="3">
        <v>0</v>
      </c>
      <c r="N180" s="3">
        <v>273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</v>
      </c>
      <c r="C181" s="29">
        <f t="shared" ref="C181:G181" si="38">+IF($H$180=0,"",(C180/$H$180))</f>
        <v>0.71518987341772156</v>
      </c>
      <c r="D181" s="29">
        <f t="shared" si="38"/>
        <v>0.2848101265822785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0</v>
      </c>
      <c r="N181" s="3">
        <v>239</v>
      </c>
      <c r="O181" s="43">
        <v>85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0</v>
      </c>
      <c r="C182" s="25">
        <f t="shared" ref="C182:G182" si="39">+N180</f>
        <v>273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273</v>
      </c>
      <c r="I182" s="20"/>
      <c r="J182" s="20"/>
      <c r="K182" s="3"/>
      <c r="L182" s="3"/>
      <c r="M182" s="3">
        <v>0</v>
      </c>
      <c r="N182" s="3">
        <v>318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</v>
      </c>
      <c r="C183" s="29">
        <f t="shared" ref="C183:G183" si="40">+IF($H$182=0,"",(C182/$H$182))</f>
        <v>1</v>
      </c>
      <c r="D183" s="29">
        <f t="shared" si="40"/>
        <v>0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0</v>
      </c>
      <c r="N183" s="3">
        <v>216</v>
      </c>
      <c r="O183" s="43">
        <v>47</v>
      </c>
      <c r="P183" s="43">
        <v>5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0</v>
      </c>
      <c r="C184" s="25">
        <f t="shared" ref="C184:G184" si="41">+N181</f>
        <v>239</v>
      </c>
      <c r="D184" s="25">
        <f t="shared" si="41"/>
        <v>85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324</v>
      </c>
      <c r="I184" s="20"/>
      <c r="J184" s="20"/>
      <c r="K184" s="20"/>
      <c r="L184" s="20"/>
      <c r="M184" s="3">
        <v>0</v>
      </c>
      <c r="N184" s="3">
        <v>258</v>
      </c>
      <c r="O184" s="43">
        <v>32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</v>
      </c>
      <c r="C185" s="29">
        <f t="shared" ref="C185:G185" si="42">+IF($H$184=0,"",(C184/$H$184))</f>
        <v>0.73765432098765427</v>
      </c>
      <c r="D185" s="29">
        <f t="shared" si="42"/>
        <v>0.26234567901234568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0</v>
      </c>
      <c r="C186" s="25">
        <f t="shared" ref="C186:G186" si="43">N182</f>
        <v>318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318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</v>
      </c>
      <c r="C187" s="29">
        <f t="shared" si="44"/>
        <v>1</v>
      </c>
      <c r="D187" s="29">
        <f t="shared" si="44"/>
        <v>0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0</v>
      </c>
      <c r="C188" s="25">
        <f t="shared" ref="C188:G188" si="45">N183</f>
        <v>216</v>
      </c>
      <c r="D188" s="25">
        <f t="shared" si="45"/>
        <v>47</v>
      </c>
      <c r="E188" s="25">
        <f t="shared" si="45"/>
        <v>5</v>
      </c>
      <c r="F188" s="25">
        <f t="shared" si="45"/>
        <v>0</v>
      </c>
      <c r="G188" s="116">
        <f t="shared" si="45"/>
        <v>0</v>
      </c>
      <c r="H188" s="235">
        <f>+SUM(B188:G188)</f>
        <v>268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</v>
      </c>
      <c r="C189" s="29">
        <f t="shared" si="46"/>
        <v>0.80597014925373134</v>
      </c>
      <c r="D189" s="29">
        <f t="shared" si="46"/>
        <v>0.17537313432835822</v>
      </c>
      <c r="E189" s="29">
        <f t="shared" si="46"/>
        <v>1.8656716417910446E-2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0</v>
      </c>
      <c r="C190" s="25">
        <f t="shared" ref="C190:G190" si="47">N184</f>
        <v>258</v>
      </c>
      <c r="D190" s="25">
        <f t="shared" si="47"/>
        <v>32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290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</v>
      </c>
      <c r="C191" s="127">
        <f>+IF($H$190=0,"",(C190/$H$190))</f>
        <v>0.8896551724137931</v>
      </c>
      <c r="D191" s="127">
        <f t="shared" ref="D191:G191" si="48">+IF($H$190=0,"",(D190/$H$190))</f>
        <v>0.1103448275862069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37</v>
      </c>
      <c r="D196" s="64">
        <v>73</v>
      </c>
      <c r="E196" s="64">
        <v>48</v>
      </c>
      <c r="F196" s="64">
        <v>46</v>
      </c>
      <c r="G196" s="64">
        <v>60</v>
      </c>
      <c r="H196" s="65">
        <v>66</v>
      </c>
      <c r="I196" s="65">
        <v>20</v>
      </c>
      <c r="J196" s="66">
        <v>2</v>
      </c>
      <c r="K196" s="66">
        <v>0</v>
      </c>
      <c r="L196" s="66">
        <v>1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96</v>
      </c>
      <c r="D197" s="15">
        <v>61</v>
      </c>
      <c r="E197" s="15">
        <v>97</v>
      </c>
      <c r="F197" s="15">
        <v>49</v>
      </c>
      <c r="G197" s="15">
        <v>59</v>
      </c>
      <c r="H197" s="28">
        <v>70</v>
      </c>
      <c r="I197" s="28">
        <v>66</v>
      </c>
      <c r="J197" s="33">
        <v>46</v>
      </c>
      <c r="K197" s="33">
        <v>28</v>
      </c>
      <c r="L197" s="33">
        <v>14</v>
      </c>
      <c r="M197" s="70">
        <v>6</v>
      </c>
      <c r="AK197" s="1"/>
    </row>
    <row r="198" spans="1:37" ht="18.75" x14ac:dyDescent="0.25">
      <c r="A198" s="233" t="s">
        <v>4</v>
      </c>
      <c r="B198" s="234"/>
      <c r="C198" s="69">
        <v>354</v>
      </c>
      <c r="D198" s="15">
        <v>419</v>
      </c>
      <c r="E198" s="15">
        <v>538</v>
      </c>
      <c r="F198" s="15">
        <v>620</v>
      </c>
      <c r="G198" s="15">
        <v>817</v>
      </c>
      <c r="H198" s="28">
        <v>851</v>
      </c>
      <c r="I198" s="28">
        <v>963</v>
      </c>
      <c r="J198" s="33">
        <v>1157</v>
      </c>
      <c r="K198" s="33">
        <v>1044</v>
      </c>
      <c r="L198" s="33">
        <v>1037</v>
      </c>
      <c r="M198" s="70">
        <v>1017</v>
      </c>
      <c r="AK198" s="1"/>
    </row>
    <row r="199" spans="1:37" ht="18.75" x14ac:dyDescent="0.25">
      <c r="A199" s="233" t="s">
        <v>5</v>
      </c>
      <c r="B199" s="234"/>
      <c r="C199" s="69">
        <v>107</v>
      </c>
      <c r="D199" s="15">
        <v>57</v>
      </c>
      <c r="E199" s="15">
        <v>77</v>
      </c>
      <c r="F199" s="15">
        <v>90</v>
      </c>
      <c r="G199" s="15">
        <v>116</v>
      </c>
      <c r="H199" s="28">
        <v>143</v>
      </c>
      <c r="I199" s="28">
        <v>225</v>
      </c>
      <c r="J199" s="33">
        <v>250</v>
      </c>
      <c r="K199" s="33">
        <v>224</v>
      </c>
      <c r="L199" s="33">
        <v>169</v>
      </c>
      <c r="M199" s="70">
        <v>150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20</v>
      </c>
      <c r="J200" s="33">
        <v>48</v>
      </c>
      <c r="K200" s="33">
        <v>15</v>
      </c>
      <c r="L200" s="33">
        <v>365</v>
      </c>
      <c r="M200" s="70">
        <v>835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594</v>
      </c>
      <c r="D202" s="158">
        <f t="shared" si="49"/>
        <v>610</v>
      </c>
      <c r="E202" s="158">
        <f t="shared" si="49"/>
        <v>760</v>
      </c>
      <c r="F202" s="158">
        <f t="shared" si="49"/>
        <v>805</v>
      </c>
      <c r="G202" s="158">
        <f t="shared" si="49"/>
        <v>1052</v>
      </c>
      <c r="H202" s="158">
        <f t="shared" si="49"/>
        <v>1130</v>
      </c>
      <c r="I202" s="158">
        <f t="shared" si="49"/>
        <v>1294</v>
      </c>
      <c r="J202" s="158">
        <f t="shared" si="49"/>
        <v>1503</v>
      </c>
      <c r="K202" s="158">
        <f t="shared" ref="K202:L202" si="50">+SUM(K196:K201)</f>
        <v>1311</v>
      </c>
      <c r="L202" s="158">
        <f t="shared" si="50"/>
        <v>1586</v>
      </c>
      <c r="M202" s="179">
        <f>+SUM(M196:M201)</f>
        <v>2008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>
        <v>0.76271186440677963</v>
      </c>
      <c r="E208" s="134"/>
      <c r="F208" s="186">
        <v>0.61290322580645162</v>
      </c>
      <c r="G208" s="187"/>
      <c r="H208" s="186">
        <v>0.63157894736842102</v>
      </c>
      <c r="I208" s="186"/>
      <c r="J208" s="192">
        <v>0.5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0.59722222222222221</v>
      </c>
      <c r="E209" s="187"/>
      <c r="F209" s="186">
        <v>0.72463768115942029</v>
      </c>
      <c r="G209" s="187"/>
      <c r="H209" s="186">
        <v>0.640625</v>
      </c>
      <c r="I209" s="186"/>
      <c r="J209" s="194">
        <v>0.60526315789473684</v>
      </c>
      <c r="K209" s="202"/>
      <c r="L209" s="186">
        <v>0.7142857142857143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0.80285343709468227</v>
      </c>
      <c r="E210" s="187"/>
      <c r="F210" s="186">
        <v>0.76744186046511631</v>
      </c>
      <c r="G210" s="187"/>
      <c r="H210" s="186">
        <v>0.75893886966551327</v>
      </c>
      <c r="I210" s="186"/>
      <c r="J210" s="194">
        <v>0.64217557251908397</v>
      </c>
      <c r="K210" s="202"/>
      <c r="L210" s="186">
        <v>0.66943005181347148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>
        <v>0.87562189054726369</v>
      </c>
      <c r="E211" s="187"/>
      <c r="F211" s="186">
        <v>0.8867924528301887</v>
      </c>
      <c r="G211" s="187"/>
      <c r="H211" s="186">
        <v>0.88789237668161436</v>
      </c>
      <c r="I211" s="186"/>
      <c r="J211" s="194">
        <v>0.79919678714859432</v>
      </c>
      <c r="K211" s="202"/>
      <c r="L211" s="186">
        <v>0.83856502242152464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>
        <v>0.95</v>
      </c>
      <c r="I213" s="186"/>
      <c r="J213" s="194">
        <v>0.9375</v>
      </c>
      <c r="K213" s="202"/>
      <c r="L213" s="186">
        <v>1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125</v>
      </c>
      <c r="E219" s="196"/>
      <c r="F219" s="195" t="s">
        <v>125</v>
      </c>
      <c r="G219" s="196"/>
      <c r="H219" s="195" t="s">
        <v>125</v>
      </c>
      <c r="I219" s="196"/>
      <c r="J219" s="195" t="s">
        <v>125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125</v>
      </c>
      <c r="E220" s="187"/>
      <c r="F220" s="193" t="s">
        <v>125</v>
      </c>
      <c r="G220" s="187"/>
      <c r="H220" s="193" t="s">
        <v>125</v>
      </c>
      <c r="I220" s="187"/>
      <c r="J220" s="193" t="s">
        <v>125</v>
      </c>
      <c r="K220" s="187"/>
      <c r="L220" s="193" t="s">
        <v>123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123</v>
      </c>
      <c r="E221" s="187"/>
      <c r="F221" s="193" t="s">
        <v>125</v>
      </c>
      <c r="G221" s="187"/>
      <c r="H221" s="193" t="s">
        <v>125</v>
      </c>
      <c r="I221" s="187"/>
      <c r="J221" s="193" t="s">
        <v>125</v>
      </c>
      <c r="K221" s="187"/>
      <c r="L221" s="193" t="s">
        <v>125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129</v>
      </c>
      <c r="E222" s="187"/>
      <c r="F222" s="193" t="s">
        <v>130</v>
      </c>
      <c r="G222" s="187"/>
      <c r="H222" s="193" t="s">
        <v>130</v>
      </c>
      <c r="I222" s="187"/>
      <c r="J222" s="193" t="s">
        <v>123</v>
      </c>
      <c r="K222" s="187"/>
      <c r="L222" s="193" t="s">
        <v>123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131</v>
      </c>
      <c r="I224" s="187"/>
      <c r="J224" s="193" t="s">
        <v>132</v>
      </c>
      <c r="K224" s="187"/>
      <c r="L224" s="193" t="s">
        <v>126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2023-09-02T08:16:17Z</dcterms:modified>
</cp:coreProperties>
</file>