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C25A9A79-6DA6-42B7-BF3D-0AB5822111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<sst xmlns="http://schemas.openxmlformats.org/spreadsheetml/2006/main" count="260" uniqueCount="130">
  <si>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</si>
  <si>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</si>
  <si>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</si>
  <si>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</si>
  <si>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</si>
  <si>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</si>
  <si>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</si>
  <si>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</si>
  <si>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</si>
  <si>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</si>
  <si>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</si>
  <si>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</si>
  <si>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</si>
  <si>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</si>
  <si>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</si>
  <si>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</si>
  <si>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</si>
  <si>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</si>
  <si>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</si>
  <si>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</si>
  <si>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</si>
  <si>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</si>
  <si>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</si>
  <si>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</si>
  <si>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</si>
  <si>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</si>
  <si>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</si>
  <si>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</si>
  <si>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</si>
  <si>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</si>
  <si>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</si>
  <si>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</si>
  <si>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</si>
  <si>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</si>
  <si>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</si>
  <si>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</si>
  <si>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</si>
  <si>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</si>
  <si>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</si>
  <si>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</si>
  <si>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</si>
  <si>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</si>
  <si>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</si>
  <si>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</si>
  <si>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</si>
  <si>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</si>
  <si>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</si>
  <si>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</si>
  <si>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</si>
  <si>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</si>
  <si>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</si>
  <si>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</si>
  <si>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</si>
  <si>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</si>
  <si>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</si>
  <si>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</si>
  <si>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</si>
  <si>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</si>
  <si>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</si>
  <si>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</si>
  <si>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</si>
  <si>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</si>
  <si>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</si>
  <si>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</si>
  <si>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</si>
  <si>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</si>
  <si>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</si>
  <si>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</si>
  <si>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</si>
  <si>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</si>
  <si>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</si>
  <si>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</si>
  <si>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</si>
  <si>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</si>
  <si>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</si>
  <si>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</si>
  <si>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</si>
  <si>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</si>
  <si>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</si>
  <si>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</si>
  <si>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</si>
  <si>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</si>
  <si>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</si>
  <si>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</si>
  <si>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</si>
  <si>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</si>
  <si>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</si>
  <si>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</si>
  <si>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</si>
  <si>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</si>
  <si>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</si>
  <si>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</si>
  <si>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</si>
  <si>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</si>
  <si>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</si>
  <si>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</si>
  <si>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</si>
  <si>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</si>
  <si>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</si>
  <si>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</si>
  <si>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</si>
  <si>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</si>
  <si>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</si>
  <si>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</si>
  <si>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</si>
  <si>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</si>
  <si>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</si>
  <si>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</si>
  <si>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</si>
  <si>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</si>
  <si>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</si>
  <si>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</si>
  <si>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</si>
  <si>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</si>
  <si>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</si>
  <si>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</si>
  <si>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</si>
  <si>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</si>
  <si>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</si>
  <si>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</si>
  <si>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</si>
  <si>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</si>
  <si>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</si>
  <si>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</si>
  <si>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I.U/E.T</t>
  </si>
  <si>
    <t>Entre 1 y 1,5 SMMLV</t>
  </si>
  <si>
    <t>Entre 2 y 2 ,5 SMMLV</t>
  </si>
  <si>
    <t>CORPORACION UNIVERSITARIA DE ASTURIAS</t>
  </si>
  <si>
    <t>Entre 1,5 y 2 SMMLV</t>
  </si>
  <si>
    <t>Entre 4,5 y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</si>
</sst>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UNIVERSITARIA DE ASTURIAS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UNIVERSITARIA DE ASTURIAS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7266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5239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2027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12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0.16201582673885881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0.73700305810397548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0</v>
      </c>
      <c r="D32" s="56">
        <v>0</v>
      </c>
      <c r="E32" s="56">
        <v>16</v>
      </c>
      <c r="F32" s="56">
        <v>910</v>
      </c>
      <c r="G32" s="56">
        <v>3751</v>
      </c>
      <c r="H32" s="57">
        <v>4258</v>
      </c>
      <c r="I32" s="57">
        <v>5795</v>
      </c>
      <c r="J32" s="58">
        <v>6516</v>
      </c>
      <c r="K32" s="58">
        <v>5723</v>
      </c>
      <c r="L32" s="58">
        <v>4961</v>
      </c>
      <c r="M32" s="61">
        <v>5239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620</v>
      </c>
      <c r="L33" s="32">
        <v>1524</v>
      </c>
      <c r="M33" s="62">
        <v>2027</v>
      </c>
    </row>
    <row r="34" spans="1:14" ht="19.5" thickBot="1" x14ac:dyDescent="0.3">
      <c r="A34" s="250" t="s">
        <v>8</v>
      </c>
      <c r="B34" s="251"/>
      <c r="C34" s="171">
        <f>+SUM(C32:C33)</f>
        <v>0</v>
      </c>
      <c r="D34" s="172">
        <f t="shared" ref="D34:H34" si="0">+SUM(D32:D33)</f>
        <v>0</v>
      </c>
      <c r="E34" s="172">
        <f t="shared" si="0"/>
        <v>16</v>
      </c>
      <c r="F34" s="172">
        <f t="shared" si="0"/>
        <v>910</v>
      </c>
      <c r="G34" s="172">
        <f t="shared" si="0"/>
        <v>3751</v>
      </c>
      <c r="H34" s="175">
        <f t="shared" si="0"/>
        <v>4258</v>
      </c>
      <c r="I34" s="175">
        <f>+SUM(I32:I33)</f>
        <v>5795</v>
      </c>
      <c r="J34" s="166">
        <f>+SUM(J32:J33)</f>
        <v>6516</v>
      </c>
      <c r="K34" s="166">
        <f>+SUM(K32:K33)</f>
        <v>6343</v>
      </c>
      <c r="L34" s="166">
        <f>+SUM(L32:L33)</f>
        <v>6485</v>
      </c>
      <c r="M34" s="167">
        <f>+SUM(M32:M33)</f>
        <v>7266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596</v>
      </c>
      <c r="G40" s="15">
        <v>2370</v>
      </c>
      <c r="H40" s="28">
        <v>3065</v>
      </c>
      <c r="I40" s="28">
        <v>1577</v>
      </c>
      <c r="J40" s="33">
        <v>87</v>
      </c>
      <c r="K40" s="33">
        <v>90</v>
      </c>
      <c r="L40" s="33">
        <v>21</v>
      </c>
      <c r="M40" s="70">
        <v>9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16</v>
      </c>
      <c r="F41" s="15">
        <v>314</v>
      </c>
      <c r="G41" s="15">
        <v>1381</v>
      </c>
      <c r="H41" s="28">
        <v>1193</v>
      </c>
      <c r="I41" s="28">
        <v>4218</v>
      </c>
      <c r="J41" s="33">
        <v>6429</v>
      </c>
      <c r="K41" s="33">
        <v>5633</v>
      </c>
      <c r="L41" s="33">
        <v>4940</v>
      </c>
      <c r="M41" s="70">
        <v>5230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620</v>
      </c>
      <c r="L42" s="33">
        <v>1524</v>
      </c>
      <c r="M42" s="70">
        <v>2027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0</v>
      </c>
      <c r="D45" s="172">
        <f t="shared" ref="D45:I45" si="1">+SUM(D39:D44)</f>
        <v>0</v>
      </c>
      <c r="E45" s="172">
        <f t="shared" si="1"/>
        <v>16</v>
      </c>
      <c r="F45" s="172">
        <f t="shared" si="1"/>
        <v>910</v>
      </c>
      <c r="G45" s="172">
        <f t="shared" si="1"/>
        <v>3751</v>
      </c>
      <c r="H45" s="175">
        <f t="shared" si="1"/>
        <v>4258</v>
      </c>
      <c r="I45" s="175">
        <f t="shared" si="1"/>
        <v>5795</v>
      </c>
      <c r="J45" s="166">
        <f>+SUM(J39:J44)</f>
        <v>6516</v>
      </c>
      <c r="K45" s="166">
        <f>+SUM(K39:K44)</f>
        <v>6343</v>
      </c>
      <c r="L45" s="166">
        <f>+SUM(L39:L44)</f>
        <v>6485</v>
      </c>
      <c r="M45" s="167">
        <f>+SUM(M39:M44)</f>
        <v>7266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118</v>
      </c>
      <c r="L51" s="33">
        <v>274</v>
      </c>
      <c r="M51" s="70">
        <v>391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16</v>
      </c>
      <c r="F55" s="15">
        <v>910</v>
      </c>
      <c r="G55" s="15">
        <v>3751</v>
      </c>
      <c r="H55" s="28">
        <v>4258</v>
      </c>
      <c r="I55" s="28">
        <v>5795</v>
      </c>
      <c r="J55" s="33">
        <v>6516</v>
      </c>
      <c r="K55" s="33">
        <v>6225</v>
      </c>
      <c r="L55" s="33">
        <v>6090</v>
      </c>
      <c r="M55" s="70">
        <v>5619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121</v>
      </c>
      <c r="M58" s="74">
        <v>1256</v>
      </c>
    </row>
    <row r="59" spans="1:13" ht="19.5" thickBot="1" x14ac:dyDescent="0.3">
      <c r="A59" s="250" t="s">
        <v>8</v>
      </c>
      <c r="B59" s="251"/>
      <c r="C59" s="174">
        <f>+SUM(C50:C58)</f>
        <v>0</v>
      </c>
      <c r="D59" s="172">
        <f>+SUM(D50:D58)</f>
        <v>0</v>
      </c>
      <c r="E59" s="172">
        <f t="shared" ref="E59:L59" si="2">+SUM(E50:E58)</f>
        <v>16</v>
      </c>
      <c r="F59" s="172">
        <f t="shared" si="2"/>
        <v>910</v>
      </c>
      <c r="G59" s="172">
        <f t="shared" si="2"/>
        <v>3751</v>
      </c>
      <c r="H59" s="172">
        <f t="shared" si="2"/>
        <v>4258</v>
      </c>
      <c r="I59" s="172">
        <f t="shared" si="2"/>
        <v>5795</v>
      </c>
      <c r="J59" s="172">
        <f t="shared" si="2"/>
        <v>6516</v>
      </c>
      <c r="K59" s="172">
        <f t="shared" si="2"/>
        <v>6343</v>
      </c>
      <c r="L59" s="172">
        <f t="shared" si="2"/>
        <v>6485</v>
      </c>
      <c r="M59" s="167">
        <f>+SUM(M50:M58)</f>
        <v>7266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375</v>
      </c>
      <c r="H67" s="33">
        <v>347</v>
      </c>
      <c r="I67" s="33">
        <v>561</v>
      </c>
      <c r="J67" s="33">
        <v>624</v>
      </c>
      <c r="K67" s="32">
        <v>579</v>
      </c>
      <c r="L67" s="32">
        <v>443</v>
      </c>
      <c r="M67" s="62">
        <v>397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3376</v>
      </c>
      <c r="H68" s="33">
        <v>3911</v>
      </c>
      <c r="I68" s="33">
        <v>5234</v>
      </c>
      <c r="J68" s="33">
        <v>5892</v>
      </c>
      <c r="K68" s="32">
        <v>5764</v>
      </c>
      <c r="L68" s="32">
        <v>6042</v>
      </c>
      <c r="M68" s="62">
        <v>6869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3751</v>
      </c>
      <c r="H76" s="172">
        <f t="shared" si="3"/>
        <v>4258</v>
      </c>
      <c r="I76" s="172">
        <f t="shared" ref="I76:M76" si="4">+SUM(I64:I75)</f>
        <v>5795</v>
      </c>
      <c r="J76" s="172">
        <f t="shared" si="4"/>
        <v>6516</v>
      </c>
      <c r="K76" s="172">
        <f t="shared" si="4"/>
        <v>6343</v>
      </c>
      <c r="L76" s="172">
        <f t="shared" si="4"/>
        <v>6485</v>
      </c>
      <c r="M76" s="173">
        <f t="shared" si="4"/>
        <v>7266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16</v>
      </c>
      <c r="F84" s="15">
        <v>910</v>
      </c>
      <c r="G84" s="15">
        <v>3751</v>
      </c>
      <c r="H84" s="28">
        <v>4258</v>
      </c>
      <c r="I84" s="28">
        <v>5795</v>
      </c>
      <c r="J84" s="28">
        <v>6516</v>
      </c>
      <c r="K84" s="32">
        <v>6343</v>
      </c>
      <c r="L84" s="32">
        <v>6485</v>
      </c>
      <c r="M84" s="88">
        <v>7266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0</v>
      </c>
      <c r="D87" s="164">
        <f t="shared" ref="D87:H87" si="5">+SUM(D82:D86)</f>
        <v>0</v>
      </c>
      <c r="E87" s="164">
        <f t="shared" si="5"/>
        <v>16</v>
      </c>
      <c r="F87" s="164">
        <f t="shared" si="5"/>
        <v>910</v>
      </c>
      <c r="G87" s="164">
        <f t="shared" si="5"/>
        <v>3751</v>
      </c>
      <c r="H87" s="165">
        <f t="shared" si="5"/>
        <v>4258</v>
      </c>
      <c r="I87" s="165">
        <f>+SUM(I82:I86)</f>
        <v>5795</v>
      </c>
      <c r="J87" s="165">
        <f>+SUM(J82:J86)</f>
        <v>6516</v>
      </c>
      <c r="K87" s="166">
        <f>+SUM(K82:K86)</f>
        <v>6343</v>
      </c>
      <c r="L87" s="166">
        <f>+SUM(L82:L86)</f>
        <v>6485</v>
      </c>
      <c r="M87" s="167">
        <f>+SUM(M82:M86)</f>
        <v>7266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0</v>
      </c>
      <c r="D93" s="91">
        <v>0</v>
      </c>
      <c r="E93" s="91">
        <v>10</v>
      </c>
      <c r="F93" s="91">
        <v>453</v>
      </c>
      <c r="G93" s="91">
        <v>1790</v>
      </c>
      <c r="H93" s="92">
        <v>2073</v>
      </c>
      <c r="I93" s="92">
        <v>2784</v>
      </c>
      <c r="J93" s="86">
        <v>3108</v>
      </c>
      <c r="K93" s="86">
        <v>3125</v>
      </c>
      <c r="L93" s="86">
        <v>3151</v>
      </c>
      <c r="M93" s="87">
        <v>3255</v>
      </c>
    </row>
    <row r="94" spans="1:13" ht="18.75" x14ac:dyDescent="0.25">
      <c r="A94" s="275" t="s">
        <v>35</v>
      </c>
      <c r="B94" s="276"/>
      <c r="C94" s="63">
        <v>0</v>
      </c>
      <c r="D94" s="15">
        <v>0</v>
      </c>
      <c r="E94" s="15">
        <v>6</v>
      </c>
      <c r="F94" s="15">
        <v>457</v>
      </c>
      <c r="G94" s="15">
        <v>1961</v>
      </c>
      <c r="H94" s="28">
        <v>2185</v>
      </c>
      <c r="I94" s="28">
        <v>3011</v>
      </c>
      <c r="J94" s="28">
        <v>3408</v>
      </c>
      <c r="K94" s="32">
        <v>3218</v>
      </c>
      <c r="L94" s="32">
        <v>3334</v>
      </c>
      <c r="M94" s="88">
        <v>4011</v>
      </c>
    </row>
    <row r="95" spans="1:13" ht="19.5" thickBot="1" x14ac:dyDescent="0.3">
      <c r="A95" s="250" t="s">
        <v>8</v>
      </c>
      <c r="B95" s="251"/>
      <c r="C95" s="158">
        <f>+SUM(C93:C94)</f>
        <v>0</v>
      </c>
      <c r="D95" s="164">
        <f t="shared" ref="D95:M95" si="6">+SUM(D93:D94)</f>
        <v>0</v>
      </c>
      <c r="E95" s="164">
        <f t="shared" si="6"/>
        <v>16</v>
      </c>
      <c r="F95" s="164">
        <f t="shared" si="6"/>
        <v>910</v>
      </c>
      <c r="G95" s="164">
        <f t="shared" si="6"/>
        <v>3751</v>
      </c>
      <c r="H95" s="165">
        <f t="shared" si="6"/>
        <v>4258</v>
      </c>
      <c r="I95" s="165">
        <f t="shared" si="6"/>
        <v>5795</v>
      </c>
      <c r="J95" s="165">
        <f t="shared" si="6"/>
        <v>6516</v>
      </c>
      <c r="K95" s="166">
        <f t="shared" si="6"/>
        <v>6343</v>
      </c>
      <c r="L95" s="166">
        <f t="shared" si="6"/>
        <v>6485</v>
      </c>
      <c r="M95" s="167">
        <f t="shared" si="6"/>
        <v>7266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0.3354783354783355</v>
      </c>
      <c r="D100" s="209">
        <v>0.11002731174404994</v>
      </c>
      <c r="E100" s="209">
        <v>0.13023855577047067</v>
      </c>
      <c r="F100" s="209">
        <v>9.3613933236574742E-2</v>
      </c>
      <c r="G100" s="210">
        <v>0.15297450424929179</v>
      </c>
    </row>
    <row r="101" spans="1:10" ht="18.75" x14ac:dyDescent="0.25">
      <c r="A101" s="275" t="s">
        <v>4</v>
      </c>
      <c r="B101" s="276"/>
      <c r="C101" s="209">
        <v>0.33284989122552572</v>
      </c>
      <c r="D101" s="209">
        <v>2.3378141437755698E-2</v>
      </c>
      <c r="E101" s="209">
        <v>0.19824016563146998</v>
      </c>
      <c r="F101" s="209">
        <v>0.16201582673885881</v>
      </c>
      <c r="G101" s="210">
        <v>0.20692678649715038</v>
      </c>
    </row>
    <row r="102" spans="1:10" ht="19.5" thickBot="1" x14ac:dyDescent="0.3">
      <c r="A102" s="250" t="s">
        <v>41</v>
      </c>
      <c r="B102" s="251"/>
      <c r="C102" s="162">
        <v>0.33450134770889489</v>
      </c>
      <c r="D102" s="162">
        <v>7.5339260645765085E-2</v>
      </c>
      <c r="E102" s="162">
        <v>0.17876269621421975</v>
      </c>
      <c r="F102" s="162">
        <v>0.14676375404530745</v>
      </c>
      <c r="G102" s="163">
        <v>0.19676214196762143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9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1</v>
      </c>
      <c r="J110"/>
    </row>
    <row r="111" spans="1:10" ht="18.75" x14ac:dyDescent="0.25">
      <c r="A111" s="217" t="s">
        <v>4</v>
      </c>
      <c r="B111" s="249"/>
      <c r="C111" s="63">
        <f t="shared" si="7"/>
        <v>5230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5</v>
      </c>
      <c r="J111"/>
    </row>
    <row r="112" spans="1:10" ht="18.75" x14ac:dyDescent="0.25">
      <c r="A112" s="217" t="s">
        <v>5</v>
      </c>
      <c r="B112" s="249"/>
      <c r="C112" s="63">
        <f t="shared" si="7"/>
        <v>2027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6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7266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12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1905</v>
      </c>
      <c r="D123" s="303">
        <f>+C123+C124</f>
        <v>3492</v>
      </c>
      <c r="E123" s="103">
        <v>1904</v>
      </c>
      <c r="F123" s="303">
        <f>+E123+E124</f>
        <v>3490</v>
      </c>
      <c r="G123" s="67">
        <v>1902</v>
      </c>
      <c r="H123" s="305">
        <f>+G123+G124</f>
        <v>3638</v>
      </c>
    </row>
    <row r="124" spans="1:10" ht="18.75" x14ac:dyDescent="0.25">
      <c r="A124" s="227"/>
      <c r="B124" s="105">
        <v>2</v>
      </c>
      <c r="C124" s="99">
        <v>1587</v>
      </c>
      <c r="D124" s="223"/>
      <c r="E124" s="99">
        <v>1586</v>
      </c>
      <c r="F124" s="223"/>
      <c r="G124" s="99">
        <v>1736</v>
      </c>
      <c r="H124" s="223"/>
    </row>
    <row r="125" spans="1:10" ht="18.75" x14ac:dyDescent="0.25">
      <c r="A125" s="226">
        <v>2017</v>
      </c>
      <c r="B125" s="106">
        <v>1</v>
      </c>
      <c r="C125" s="100">
        <v>2296</v>
      </c>
      <c r="D125" s="222">
        <f>+C125+C126</f>
        <v>3262</v>
      </c>
      <c r="E125" s="100">
        <v>2295</v>
      </c>
      <c r="F125" s="222">
        <f>+E125+E126</f>
        <v>3261</v>
      </c>
      <c r="G125" s="100">
        <v>2276</v>
      </c>
      <c r="H125" s="222">
        <f>+G125+G126</f>
        <v>4692</v>
      </c>
    </row>
    <row r="126" spans="1:10" ht="18.75" x14ac:dyDescent="0.25">
      <c r="A126" s="227"/>
      <c r="B126" s="105">
        <v>2</v>
      </c>
      <c r="C126" s="99">
        <v>966</v>
      </c>
      <c r="D126" s="223"/>
      <c r="E126" s="99">
        <v>966</v>
      </c>
      <c r="F126" s="223"/>
      <c r="G126" s="99">
        <v>2416</v>
      </c>
      <c r="H126" s="223"/>
    </row>
    <row r="127" spans="1:10" ht="18.75" x14ac:dyDescent="0.25">
      <c r="A127" s="226">
        <v>2018</v>
      </c>
      <c r="B127" s="106">
        <v>1</v>
      </c>
      <c r="C127" s="100">
        <v>2085</v>
      </c>
      <c r="D127" s="222">
        <f>+C127+C128</f>
        <v>4219</v>
      </c>
      <c r="E127" s="100">
        <v>1877</v>
      </c>
      <c r="F127" s="222">
        <f>+E127+E128</f>
        <v>3951</v>
      </c>
      <c r="G127" s="100">
        <v>1894</v>
      </c>
      <c r="H127" s="222">
        <f>+G127+G128</f>
        <v>3965</v>
      </c>
    </row>
    <row r="128" spans="1:10" ht="18.75" x14ac:dyDescent="0.25">
      <c r="A128" s="227"/>
      <c r="B128" s="105">
        <v>2</v>
      </c>
      <c r="C128" s="99">
        <v>2134</v>
      </c>
      <c r="D128" s="223"/>
      <c r="E128" s="99">
        <v>2074</v>
      </c>
      <c r="F128" s="223"/>
      <c r="G128" s="99">
        <v>2071</v>
      </c>
      <c r="H128" s="223"/>
    </row>
    <row r="129" spans="1:28" ht="18.75" x14ac:dyDescent="0.25">
      <c r="A129" s="226">
        <v>2019</v>
      </c>
      <c r="B129" s="106">
        <v>1</v>
      </c>
      <c r="C129" s="100">
        <v>1552</v>
      </c>
      <c r="D129" s="222">
        <f>+C129+C130</f>
        <v>2621</v>
      </c>
      <c r="E129" s="100">
        <v>1305</v>
      </c>
      <c r="F129" s="222">
        <f>+E129+E130</f>
        <v>2169</v>
      </c>
      <c r="G129" s="100">
        <v>1305</v>
      </c>
      <c r="H129" s="222">
        <f>+G129+G130</f>
        <v>2214</v>
      </c>
    </row>
    <row r="130" spans="1:28" ht="18.75" x14ac:dyDescent="0.25">
      <c r="A130" s="227"/>
      <c r="B130" s="105">
        <v>2</v>
      </c>
      <c r="C130" s="99">
        <v>1069</v>
      </c>
      <c r="D130" s="223"/>
      <c r="E130" s="99">
        <v>864</v>
      </c>
      <c r="F130" s="223"/>
      <c r="G130" s="99">
        <v>909</v>
      </c>
      <c r="H130" s="223"/>
    </row>
    <row r="131" spans="1:28" ht="18.75" x14ac:dyDescent="0.25">
      <c r="A131" s="226">
        <v>2022</v>
      </c>
      <c r="B131" s="106">
        <v>1</v>
      </c>
      <c r="C131" s="100">
        <v>1708</v>
      </c>
      <c r="D131" s="222">
        <f>+C131+C132</f>
        <v>3257</v>
      </c>
      <c r="E131" s="100">
        <v>1691</v>
      </c>
      <c r="F131" s="222">
        <f>+E131+E132</f>
        <v>3199</v>
      </c>
      <c r="G131" s="100">
        <v>1459</v>
      </c>
      <c r="H131" s="222">
        <f>+G131+G132</f>
        <v>2734</v>
      </c>
    </row>
    <row r="132" spans="1:28" ht="18.75" x14ac:dyDescent="0.25">
      <c r="A132" s="227"/>
      <c r="B132" s="105">
        <v>2</v>
      </c>
      <c r="C132" s="99">
        <v>1549</v>
      </c>
      <c r="D132" s="223"/>
      <c r="E132" s="99">
        <v>1508</v>
      </c>
      <c r="F132" s="223"/>
      <c r="G132" s="99">
        <v>1275</v>
      </c>
      <c r="H132" s="223"/>
    </row>
    <row r="133" spans="1:28" ht="18.75" x14ac:dyDescent="0.25">
      <c r="A133" s="226">
        <v>2021</v>
      </c>
      <c r="B133" s="106">
        <v>1</v>
      </c>
      <c r="C133" s="100">
        <v>3020</v>
      </c>
      <c r="D133" s="222">
        <f>+C133+C134</f>
        <v>4528</v>
      </c>
      <c r="E133" s="100">
        <v>2749</v>
      </c>
      <c r="F133" s="222">
        <f>+E133+E134</f>
        <v>4191</v>
      </c>
      <c r="G133" s="100">
        <v>2301</v>
      </c>
      <c r="H133" s="222">
        <f>+G133+G134</f>
        <v>3742</v>
      </c>
    </row>
    <row r="134" spans="1:28" ht="18.75" x14ac:dyDescent="0.25">
      <c r="A134" s="227"/>
      <c r="B134" s="105">
        <v>2</v>
      </c>
      <c r="C134" s="99">
        <v>1508</v>
      </c>
      <c r="D134" s="223"/>
      <c r="E134" s="99">
        <v>1442</v>
      </c>
      <c r="F134" s="223"/>
      <c r="G134" s="99">
        <v>1441</v>
      </c>
      <c r="H134" s="223"/>
    </row>
    <row r="135" spans="1:28" ht="18.75" x14ac:dyDescent="0.25">
      <c r="A135" s="254">
        <v>2022</v>
      </c>
      <c r="B135" s="107">
        <v>1</v>
      </c>
      <c r="C135" s="101">
        <v>3730</v>
      </c>
      <c r="D135" s="271">
        <f>+C135+C136</f>
        <v>5001</v>
      </c>
      <c r="E135" s="101">
        <v>3728</v>
      </c>
      <c r="F135" s="271">
        <f>+E135+E136</f>
        <v>4999</v>
      </c>
      <c r="G135" s="101">
        <v>3227</v>
      </c>
      <c r="H135" s="271">
        <f>+G135+G136</f>
        <v>4497</v>
      </c>
    </row>
    <row r="136" spans="1:28" ht="19.5" thickBot="1" x14ac:dyDescent="0.3">
      <c r="A136" s="255"/>
      <c r="B136" s="108">
        <v>2</v>
      </c>
      <c r="C136" s="102">
        <v>1271</v>
      </c>
      <c r="D136" s="272"/>
      <c r="E136" s="102">
        <v>1271</v>
      </c>
      <c r="F136" s="272"/>
      <c r="G136" s="102">
        <v>1270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2</v>
      </c>
      <c r="G141" s="110">
        <f t="shared" si="9"/>
        <v>1</v>
      </c>
      <c r="H141" s="110">
        <f t="shared" si="9"/>
        <v>0</v>
      </c>
      <c r="I141" s="111">
        <f t="shared" si="9"/>
        <v>0</v>
      </c>
      <c r="J141" s="229">
        <f>+SUM(B141:I141)</f>
        <v>3</v>
      </c>
      <c r="M141" s="3">
        <v>0</v>
      </c>
      <c r="N141" s="22">
        <v>0</v>
      </c>
      <c r="O141" s="22">
        <v>0</v>
      </c>
      <c r="P141" s="22">
        <v>0</v>
      </c>
      <c r="Q141" s="22">
        <v>2</v>
      </c>
      <c r="R141" s="22">
        <v>1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</v>
      </c>
      <c r="F142" s="113">
        <f>+IF($J$141=0,"",(F141/$J$141))</f>
        <v>0.66666666666666663</v>
      </c>
      <c r="G142" s="113">
        <f t="shared" si="10"/>
        <v>0.33333333333333331</v>
      </c>
      <c r="H142" s="113">
        <f t="shared" si="10"/>
        <v>0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7</v>
      </c>
      <c r="Q142" s="22">
        <v>14</v>
      </c>
      <c r="R142" s="22">
        <v>19</v>
      </c>
      <c r="S142" s="22">
        <v>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7</v>
      </c>
      <c r="F143" s="116">
        <f t="shared" si="11"/>
        <v>14</v>
      </c>
      <c r="G143" s="116">
        <f t="shared" si="11"/>
        <v>19</v>
      </c>
      <c r="H143" s="116">
        <f t="shared" si="11"/>
        <v>2</v>
      </c>
      <c r="I143" s="117">
        <f t="shared" si="11"/>
        <v>0</v>
      </c>
      <c r="J143" s="224">
        <f>+SUM(B143:I143)</f>
        <v>42</v>
      </c>
      <c r="M143" s="3">
        <v>0</v>
      </c>
      <c r="N143" s="22">
        <v>0</v>
      </c>
      <c r="O143" s="22">
        <v>0</v>
      </c>
      <c r="P143" s="22">
        <v>3</v>
      </c>
      <c r="Q143" s="22">
        <v>9</v>
      </c>
      <c r="R143" s="22">
        <v>21</v>
      </c>
      <c r="S143" s="22">
        <v>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0.16666666666666666</v>
      </c>
      <c r="F144" s="119">
        <f t="shared" si="12"/>
        <v>0.33333333333333331</v>
      </c>
      <c r="G144" s="119">
        <f t="shared" si="12"/>
        <v>0.45238095238095238</v>
      </c>
      <c r="H144" s="119">
        <f t="shared" si="12"/>
        <v>4.7619047619047616E-2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6</v>
      </c>
      <c r="Q144" s="3">
        <v>18</v>
      </c>
      <c r="R144" s="3">
        <v>19</v>
      </c>
      <c r="S144" s="3">
        <v>2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3</v>
      </c>
      <c r="F145" s="116">
        <f t="shared" si="13"/>
        <v>9</v>
      </c>
      <c r="G145" s="116">
        <f t="shared" si="13"/>
        <v>21</v>
      </c>
      <c r="H145" s="116">
        <f t="shared" si="13"/>
        <v>2</v>
      </c>
      <c r="I145" s="117">
        <f t="shared" si="13"/>
        <v>0</v>
      </c>
      <c r="J145" s="224">
        <f>+SUM(B145:I145)</f>
        <v>35</v>
      </c>
      <c r="M145" s="3">
        <v>0</v>
      </c>
      <c r="N145" s="3">
        <v>0</v>
      </c>
      <c r="O145" s="3">
        <v>0</v>
      </c>
      <c r="P145" s="3">
        <v>3</v>
      </c>
      <c r="Q145" s="3">
        <v>13</v>
      </c>
      <c r="R145" s="3">
        <v>28</v>
      </c>
      <c r="S145" s="3">
        <v>7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8.5714285714285715E-2</v>
      </c>
      <c r="F146" s="119">
        <f t="shared" si="14"/>
        <v>0.25714285714285712</v>
      </c>
      <c r="G146" s="119">
        <f t="shared" si="14"/>
        <v>0.6</v>
      </c>
      <c r="H146" s="119">
        <f t="shared" si="14"/>
        <v>5.7142857142857141E-2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3</v>
      </c>
      <c r="Q146" s="3">
        <v>11</v>
      </c>
      <c r="R146" s="3">
        <v>29</v>
      </c>
      <c r="S146" s="3">
        <v>6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6</v>
      </c>
      <c r="F147" s="116">
        <f t="shared" si="15"/>
        <v>18</v>
      </c>
      <c r="G147" s="116">
        <f t="shared" si="15"/>
        <v>19</v>
      </c>
      <c r="H147" s="116">
        <f t="shared" si="15"/>
        <v>2</v>
      </c>
      <c r="I147" s="117">
        <f t="shared" si="15"/>
        <v>0</v>
      </c>
      <c r="J147" s="224">
        <f>+SUM(B147:I147)</f>
        <v>45</v>
      </c>
      <c r="M147" s="3">
        <v>0</v>
      </c>
      <c r="N147" s="3">
        <v>0</v>
      </c>
      <c r="O147" s="3">
        <v>0</v>
      </c>
      <c r="P147" s="3">
        <v>2</v>
      </c>
      <c r="Q147" s="3">
        <v>6</v>
      </c>
      <c r="R147" s="3">
        <v>34</v>
      </c>
      <c r="S147" s="3">
        <v>7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0.13333333333333333</v>
      </c>
      <c r="F148" s="119">
        <f t="shared" si="16"/>
        <v>0.4</v>
      </c>
      <c r="G148" s="119">
        <f t="shared" si="16"/>
        <v>0.42222222222222222</v>
      </c>
      <c r="H148" s="119">
        <f t="shared" si="16"/>
        <v>4.4444444444444446E-2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3</v>
      </c>
      <c r="F149" s="116">
        <f t="shared" si="17"/>
        <v>13</v>
      </c>
      <c r="G149" s="116">
        <f t="shared" si="17"/>
        <v>28</v>
      </c>
      <c r="H149" s="116">
        <f t="shared" si="17"/>
        <v>7</v>
      </c>
      <c r="I149" s="117">
        <f t="shared" si="17"/>
        <v>0</v>
      </c>
      <c r="J149" s="224">
        <f>+SUM(B149:I149)</f>
        <v>51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5.8823529411764705E-2</v>
      </c>
      <c r="F150" s="119">
        <f t="shared" si="18"/>
        <v>0.25490196078431371</v>
      </c>
      <c r="G150" s="119">
        <f t="shared" si="18"/>
        <v>0.5490196078431373</v>
      </c>
      <c r="H150" s="119">
        <f t="shared" si="18"/>
        <v>0.13725490196078433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3</v>
      </c>
      <c r="F151" s="116">
        <f t="shared" si="19"/>
        <v>11</v>
      </c>
      <c r="G151" s="116">
        <f t="shared" si="19"/>
        <v>29</v>
      </c>
      <c r="H151" s="116">
        <f t="shared" si="19"/>
        <v>6</v>
      </c>
      <c r="I151" s="117">
        <f t="shared" si="19"/>
        <v>0</v>
      </c>
      <c r="J151" s="224">
        <f>+SUM(B151:I151)</f>
        <v>49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6.1224489795918366E-2</v>
      </c>
      <c r="F152" s="119">
        <f t="shared" si="20"/>
        <v>0.22448979591836735</v>
      </c>
      <c r="G152" s="119">
        <f t="shared" si="20"/>
        <v>0.59183673469387754</v>
      </c>
      <c r="H152" s="119">
        <f t="shared" si="20"/>
        <v>0.12244897959183673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2</v>
      </c>
      <c r="F153" s="122">
        <f t="shared" si="21"/>
        <v>6</v>
      </c>
      <c r="G153" s="122">
        <f t="shared" si="21"/>
        <v>34</v>
      </c>
      <c r="H153" s="122">
        <f t="shared" si="21"/>
        <v>7</v>
      </c>
      <c r="I153" s="123">
        <f t="shared" si="21"/>
        <v>0</v>
      </c>
      <c r="J153" s="235">
        <f>+SUM(B153:I153)</f>
        <v>49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4.0816326530612242E-2</v>
      </c>
      <c r="F154" s="125">
        <f t="shared" si="22"/>
        <v>0.12244897959183673</v>
      </c>
      <c r="G154" s="125">
        <f t="shared" si="22"/>
        <v>0.69387755102040816</v>
      </c>
      <c r="H154" s="125">
        <f t="shared" si="22"/>
        <v>0.14285714285714285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1</v>
      </c>
      <c r="D159" s="83">
        <f t="shared" si="23"/>
        <v>2</v>
      </c>
      <c r="E159" s="110">
        <f t="shared" si="23"/>
        <v>0</v>
      </c>
      <c r="F159" s="229">
        <f>+SUM(B159:E159)</f>
        <v>3</v>
      </c>
      <c r="G159" s="83">
        <f>Q159</f>
        <v>1</v>
      </c>
      <c r="H159" s="110">
        <f>R159</f>
        <v>2</v>
      </c>
      <c r="I159" s="229">
        <f>+SUM(G159:H159)</f>
        <v>3</v>
      </c>
      <c r="J159" s="34"/>
      <c r="M159" s="3">
        <v>0</v>
      </c>
      <c r="N159" s="3">
        <v>1</v>
      </c>
      <c r="O159" s="3">
        <v>2</v>
      </c>
      <c r="P159" s="3">
        <v>0</v>
      </c>
      <c r="Q159" s="3">
        <v>1</v>
      </c>
      <c r="R159" s="3">
        <v>2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</v>
      </c>
      <c r="C160" s="30">
        <f t="shared" ref="C160:E160" si="24">+IF($F$159=0,"",(C159/$F$159))</f>
        <v>0.33333333333333331</v>
      </c>
      <c r="D160" s="30">
        <f t="shared" si="24"/>
        <v>0.66666666666666663</v>
      </c>
      <c r="E160" s="113">
        <f t="shared" si="24"/>
        <v>0</v>
      </c>
      <c r="F160" s="230"/>
      <c r="G160" s="30">
        <f>+IF($I$159=0,"",(G159/$I$159))</f>
        <v>0.33333333333333331</v>
      </c>
      <c r="H160" s="113">
        <f>+IF($I$159=0,"",(H159/$I$159))</f>
        <v>0.66666666666666663</v>
      </c>
      <c r="I160" s="230"/>
      <c r="J160" s="34"/>
      <c r="M160" s="3">
        <v>33</v>
      </c>
      <c r="N160" s="3">
        <v>3</v>
      </c>
      <c r="O160" s="3">
        <v>6</v>
      </c>
      <c r="P160" s="3">
        <v>0</v>
      </c>
      <c r="Q160" s="3">
        <v>18</v>
      </c>
      <c r="R160" s="3">
        <v>24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33</v>
      </c>
      <c r="C161" s="25">
        <f t="shared" ref="C161:E161" si="25">+N160</f>
        <v>3</v>
      </c>
      <c r="D161" s="25">
        <f t="shared" si="25"/>
        <v>6</v>
      </c>
      <c r="E161" s="116">
        <f t="shared" si="25"/>
        <v>0</v>
      </c>
      <c r="F161" s="224">
        <f>+SUM(B161:E161)</f>
        <v>42</v>
      </c>
      <c r="G161" s="25">
        <f>Q160</f>
        <v>18</v>
      </c>
      <c r="H161" s="116">
        <f>R160</f>
        <v>24</v>
      </c>
      <c r="I161" s="224">
        <f>+SUM(G161:H161)</f>
        <v>42</v>
      </c>
      <c r="J161" s="34"/>
      <c r="M161" s="3">
        <v>9</v>
      </c>
      <c r="N161" s="3">
        <v>2</v>
      </c>
      <c r="O161" s="3">
        <v>24</v>
      </c>
      <c r="P161" s="3">
        <v>0</v>
      </c>
      <c r="Q161" s="3">
        <v>16</v>
      </c>
      <c r="R161" s="3">
        <v>19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0.7857142857142857</v>
      </c>
      <c r="C162" s="29">
        <f t="shared" ref="C162:E162" si="26">+IF($F$161=0,"",(C161/$F$161))</f>
        <v>7.1428571428571425E-2</v>
      </c>
      <c r="D162" s="29">
        <f t="shared" si="26"/>
        <v>0.14285714285714285</v>
      </c>
      <c r="E162" s="119">
        <f t="shared" si="26"/>
        <v>0</v>
      </c>
      <c r="F162" s="225"/>
      <c r="G162" s="29">
        <f>+IF($I$161=0,"",(G161/$I$161))</f>
        <v>0.42857142857142855</v>
      </c>
      <c r="H162" s="119">
        <f>+IF($I$161=0,"",(H161/$I$161))</f>
        <v>0.5714285714285714</v>
      </c>
      <c r="I162" s="225"/>
      <c r="J162" s="34"/>
      <c r="M162" s="3">
        <v>0</v>
      </c>
      <c r="N162" s="3">
        <v>32</v>
      </c>
      <c r="O162" s="3">
        <v>13</v>
      </c>
      <c r="P162" s="3">
        <v>0</v>
      </c>
      <c r="Q162" s="3">
        <v>22</v>
      </c>
      <c r="R162" s="3">
        <v>23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9</v>
      </c>
      <c r="C163" s="25">
        <f t="shared" ref="C163:E163" si="27">+N161</f>
        <v>2</v>
      </c>
      <c r="D163" s="25">
        <f t="shared" si="27"/>
        <v>24</v>
      </c>
      <c r="E163" s="116">
        <f t="shared" si="27"/>
        <v>0</v>
      </c>
      <c r="F163" s="224">
        <f>+SUM(B163:E163)</f>
        <v>35</v>
      </c>
      <c r="G163" s="25">
        <f>Q161</f>
        <v>16</v>
      </c>
      <c r="H163" s="116">
        <f>R161</f>
        <v>19</v>
      </c>
      <c r="I163" s="224">
        <f>+SUM(G163:H163)</f>
        <v>35</v>
      </c>
      <c r="J163" s="34"/>
      <c r="M163" s="3">
        <v>0</v>
      </c>
      <c r="N163" s="3">
        <v>38</v>
      </c>
      <c r="O163" s="3">
        <v>13</v>
      </c>
      <c r="P163" s="3">
        <v>0</v>
      </c>
      <c r="Q163" s="3">
        <v>19</v>
      </c>
      <c r="R163" s="3">
        <v>32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0.25714285714285712</v>
      </c>
      <c r="C164" s="29">
        <f t="shared" ref="C164:E164" si="28">+IF($F$163=0,"",(C163/$F$163))</f>
        <v>5.7142857142857141E-2</v>
      </c>
      <c r="D164" s="29">
        <f t="shared" si="28"/>
        <v>0.68571428571428572</v>
      </c>
      <c r="E164" s="119">
        <f t="shared" si="28"/>
        <v>0</v>
      </c>
      <c r="F164" s="225"/>
      <c r="G164" s="29">
        <f>+IF($I$163=0,"",(G163/$I$163))</f>
        <v>0.45714285714285713</v>
      </c>
      <c r="H164" s="119">
        <f>+IF($I$163=0,"",(H163/$I$163))</f>
        <v>0.54285714285714282</v>
      </c>
      <c r="I164" s="225"/>
      <c r="J164" s="34"/>
      <c r="M164" s="3">
        <v>0</v>
      </c>
      <c r="N164" s="3">
        <v>36</v>
      </c>
      <c r="O164" s="3">
        <v>13</v>
      </c>
      <c r="P164" s="3">
        <v>0</v>
      </c>
      <c r="Q164" s="3">
        <v>18</v>
      </c>
      <c r="R164" s="3">
        <v>31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0</v>
      </c>
      <c r="C165" s="19">
        <f t="shared" ref="C165:E165" si="29">+N162</f>
        <v>32</v>
      </c>
      <c r="D165" s="19">
        <f t="shared" si="29"/>
        <v>13</v>
      </c>
      <c r="E165" s="122">
        <f t="shared" si="29"/>
        <v>0</v>
      </c>
      <c r="F165" s="224">
        <f>+SUM(B165:E165)</f>
        <v>45</v>
      </c>
      <c r="G165" s="25">
        <f>Q162</f>
        <v>22</v>
      </c>
      <c r="H165" s="116">
        <f>R162</f>
        <v>23</v>
      </c>
      <c r="I165" s="224">
        <f>+SUM(G165:H165)</f>
        <v>45</v>
      </c>
      <c r="J165" s="34"/>
      <c r="M165" s="3">
        <v>0</v>
      </c>
      <c r="N165" s="3">
        <v>32</v>
      </c>
      <c r="O165" s="3">
        <v>17</v>
      </c>
      <c r="P165" s="3">
        <v>0</v>
      </c>
      <c r="Q165" s="3">
        <v>20</v>
      </c>
      <c r="R165" s="3">
        <v>29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</v>
      </c>
      <c r="C166" s="29">
        <f>+IF($F$165=0,"",(C165/$F$165))</f>
        <v>0.71111111111111114</v>
      </c>
      <c r="D166" s="29">
        <f t="shared" ref="D166:E166" si="30">+IF($F$165=0,"",(D165/$F$165))</f>
        <v>0.28888888888888886</v>
      </c>
      <c r="E166" s="119">
        <f t="shared" si="30"/>
        <v>0</v>
      </c>
      <c r="F166" s="225"/>
      <c r="G166" s="29">
        <f>+IF($I$165=0,"",(G165/$I$165))</f>
        <v>0.48888888888888887</v>
      </c>
      <c r="H166" s="119">
        <f>+IF($I$165=0,"",(H165/$I$165))</f>
        <v>0.51111111111111107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0</v>
      </c>
      <c r="C167" s="19">
        <f t="shared" ref="C167:E167" si="31">+N163</f>
        <v>38</v>
      </c>
      <c r="D167" s="19">
        <f t="shared" si="31"/>
        <v>13</v>
      </c>
      <c r="E167" s="122">
        <f t="shared" si="31"/>
        <v>0</v>
      </c>
      <c r="F167" s="224">
        <f>+SUM(B167:E167)</f>
        <v>51</v>
      </c>
      <c r="G167" s="25">
        <f>Q163</f>
        <v>19</v>
      </c>
      <c r="H167" s="116">
        <f>R163</f>
        <v>32</v>
      </c>
      <c r="I167" s="224">
        <f>+SUM(G167:H167)</f>
        <v>51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</v>
      </c>
      <c r="C168" s="29">
        <f>+IF($F$167=0,"",(C167/$F$167))</f>
        <v>0.74509803921568629</v>
      </c>
      <c r="D168" s="29">
        <f>+IF($F$167=0,"",(D167/$F$167))</f>
        <v>0.25490196078431371</v>
      </c>
      <c r="E168" s="119">
        <f>+IF($F$167=0,"",(E167/$F$167))</f>
        <v>0</v>
      </c>
      <c r="F168" s="225"/>
      <c r="G168" s="29">
        <f>+IF($I$167=0,"",(G167/$I$167))</f>
        <v>0.37254901960784315</v>
      </c>
      <c r="H168" s="119">
        <f>+IF($I$167=0,"",(H167/$I$167))</f>
        <v>0.62745098039215685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0</v>
      </c>
      <c r="C169" s="19">
        <f t="shared" ref="C169:E169" si="32">+N164</f>
        <v>36</v>
      </c>
      <c r="D169" s="19">
        <f t="shared" si="32"/>
        <v>13</v>
      </c>
      <c r="E169" s="122">
        <f t="shared" si="32"/>
        <v>0</v>
      </c>
      <c r="F169" s="224">
        <f>+SUM(B169:E169)</f>
        <v>49</v>
      </c>
      <c r="G169" s="25">
        <f>Q164</f>
        <v>18</v>
      </c>
      <c r="H169" s="116">
        <f>R164</f>
        <v>31</v>
      </c>
      <c r="I169" s="220">
        <f>+SUM(G169:H169)</f>
        <v>49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</v>
      </c>
      <c r="C170" s="29">
        <f>+IF($F$169=0,"",(C169/$F$169))</f>
        <v>0.73469387755102045</v>
      </c>
      <c r="D170" s="29">
        <f>+IF($F$169=0,"",(D169/$F$169))</f>
        <v>0.26530612244897961</v>
      </c>
      <c r="E170" s="119">
        <f>+IF($F$169=0,"",(E169/$F$169))</f>
        <v>0</v>
      </c>
      <c r="F170" s="225"/>
      <c r="G170" s="29">
        <f>+IF($I$169=0,"",(G169/$I$169))</f>
        <v>0.36734693877551022</v>
      </c>
      <c r="H170" s="119">
        <f>+IF($I$169=0,"",(H169/$I$169))</f>
        <v>0.63265306122448983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0</v>
      </c>
      <c r="C171" s="19">
        <f t="shared" ref="C171:E171" si="33">+N165</f>
        <v>32</v>
      </c>
      <c r="D171" s="19">
        <f t="shared" si="33"/>
        <v>17</v>
      </c>
      <c r="E171" s="122">
        <f t="shared" si="33"/>
        <v>0</v>
      </c>
      <c r="F171" s="235">
        <f>+SUM(B171:E171)</f>
        <v>49</v>
      </c>
      <c r="G171" s="19">
        <f>Q165</f>
        <v>20</v>
      </c>
      <c r="H171" s="122">
        <f>R165</f>
        <v>29</v>
      </c>
      <c r="I171" s="235">
        <f>+SUM(G171:H171)</f>
        <v>49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</v>
      </c>
      <c r="C172" s="127">
        <f t="shared" ref="C172:E172" si="34">+IF($F$171=0,"",(C171/$F$171))</f>
        <v>0.65306122448979587</v>
      </c>
      <c r="D172" s="127">
        <f t="shared" si="34"/>
        <v>0.34693877551020408</v>
      </c>
      <c r="E172" s="125">
        <f t="shared" si="34"/>
        <v>0</v>
      </c>
      <c r="F172" s="236"/>
      <c r="G172" s="127">
        <f>+IF($I$171=0,"",(G171/$I$171))</f>
        <v>0.40816326530612246</v>
      </c>
      <c r="H172" s="125">
        <f>+IF($I$171=0,"",(H171/$I$171))</f>
        <v>0.59183673469387754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3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3</v>
      </c>
      <c r="I178" s="21"/>
      <c r="J178" s="21"/>
      <c r="K178" s="3"/>
      <c r="L178" s="3"/>
      <c r="M178" s="3">
        <v>0</v>
      </c>
      <c r="N178" s="3">
        <v>3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1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9</v>
      </c>
      <c r="O179" s="43">
        <v>11</v>
      </c>
      <c r="P179" s="43">
        <v>22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9</v>
      </c>
      <c r="D180" s="25">
        <f t="shared" si="37"/>
        <v>11</v>
      </c>
      <c r="E180" s="25">
        <f t="shared" si="37"/>
        <v>22</v>
      </c>
      <c r="F180" s="25">
        <f t="shared" si="37"/>
        <v>0</v>
      </c>
      <c r="G180" s="116">
        <f t="shared" si="37"/>
        <v>0</v>
      </c>
      <c r="H180" s="224">
        <f>+SUM(B180:G180)</f>
        <v>42</v>
      </c>
      <c r="I180" s="20"/>
      <c r="J180" s="20"/>
      <c r="K180" s="3"/>
      <c r="L180" s="3"/>
      <c r="M180" s="3">
        <v>0</v>
      </c>
      <c r="N180" s="3">
        <v>26</v>
      </c>
      <c r="O180" s="43">
        <v>9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0.21428571428571427</v>
      </c>
      <c r="D181" s="29">
        <f t="shared" si="38"/>
        <v>0.26190476190476192</v>
      </c>
      <c r="E181" s="29">
        <f t="shared" si="38"/>
        <v>0.52380952380952384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0</v>
      </c>
      <c r="N181" s="3">
        <v>45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26</v>
      </c>
      <c r="D182" s="25">
        <f t="shared" si="39"/>
        <v>9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35</v>
      </c>
      <c r="I182" s="20"/>
      <c r="J182" s="20"/>
      <c r="K182" s="3"/>
      <c r="L182" s="3"/>
      <c r="M182" s="3">
        <v>0</v>
      </c>
      <c r="N182" s="3">
        <v>51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</v>
      </c>
      <c r="C183" s="29">
        <f t="shared" ref="C183:G183" si="40">+IF($H$182=0,"",(C182/$H$182))</f>
        <v>0.74285714285714288</v>
      </c>
      <c r="D183" s="29">
        <f t="shared" si="40"/>
        <v>0.25714285714285712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49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45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45</v>
      </c>
      <c r="I184" s="20"/>
      <c r="J184" s="20"/>
      <c r="K184" s="20"/>
      <c r="L184" s="20"/>
      <c r="M184" s="3">
        <v>0</v>
      </c>
      <c r="N184" s="3">
        <v>49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</v>
      </c>
      <c r="C185" s="29">
        <f t="shared" ref="C185:G185" si="42">+IF($H$184=0,"",(C184/$H$184))</f>
        <v>1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51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51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1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49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49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</v>
      </c>
      <c r="C189" s="29">
        <f t="shared" si="46"/>
        <v>1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49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49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1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1</v>
      </c>
      <c r="J197" s="33">
        <v>1</v>
      </c>
      <c r="K197" s="33">
        <v>5</v>
      </c>
      <c r="L197" s="33">
        <v>6</v>
      </c>
      <c r="M197" s="70">
        <v>6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28</v>
      </c>
      <c r="H198" s="28">
        <v>61</v>
      </c>
      <c r="I198" s="28">
        <v>60</v>
      </c>
      <c r="J198" s="33">
        <v>231</v>
      </c>
      <c r="K198" s="33">
        <v>332</v>
      </c>
      <c r="L198" s="33">
        <v>894</v>
      </c>
      <c r="M198" s="70">
        <v>726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96</v>
      </c>
      <c r="L199" s="33">
        <v>453</v>
      </c>
      <c r="M199" s="70">
        <v>810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28</v>
      </c>
      <c r="H202" s="158">
        <f t="shared" si="49"/>
        <v>61</v>
      </c>
      <c r="I202" s="158">
        <f t="shared" si="49"/>
        <v>61</v>
      </c>
      <c r="J202" s="158">
        <f t="shared" si="49"/>
        <v>232</v>
      </c>
      <c r="K202" s="158">
        <f t="shared" ref="K202:L202" si="50">+SUM(K196:K201)</f>
        <v>433</v>
      </c>
      <c r="L202" s="158">
        <f t="shared" si="50"/>
        <v>1353</v>
      </c>
      <c r="M202" s="179">
        <f>+SUM(M196:M201)</f>
        <v>1542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>
        <v>1</v>
      </c>
      <c r="I209" s="186"/>
      <c r="J209" s="194" t="s">
        <v>66</v>
      </c>
      <c r="K209" s="202"/>
      <c r="L209" s="186">
        <v>0.8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0.8928571428571429</v>
      </c>
      <c r="E210" s="187"/>
      <c r="F210" s="186">
        <v>0.83606557377049184</v>
      </c>
      <c r="G210" s="187"/>
      <c r="H210" s="186">
        <v>0.75</v>
      </c>
      <c r="I210" s="186"/>
      <c r="J210" s="194">
        <v>0.78636363636363638</v>
      </c>
      <c r="K210" s="202"/>
      <c r="L210" s="186">
        <v>0.7360248447204969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>
        <v>0.9263157894736842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125</v>
      </c>
      <c r="I220" s="187"/>
      <c r="J220" s="193" t="s">
        <v>66</v>
      </c>
      <c r="K220" s="187"/>
      <c r="L220" s="193" t="s">
        <v>128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125</v>
      </c>
      <c r="E221" s="187"/>
      <c r="F221" s="193" t="s">
        <v>128</v>
      </c>
      <c r="G221" s="187"/>
      <c r="H221" s="193" t="s">
        <v>125</v>
      </c>
      <c r="I221" s="187"/>
      <c r="J221" s="193" t="s">
        <v>128</v>
      </c>
      <c r="K221" s="187"/>
      <c r="L221" s="193" t="s">
        <v>126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129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2023-09-03T03:06:29Z</dcterms:modified>
</cp:coreProperties>
</file>