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422C661-B86A-4276-81A4-FECDF022DEF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<sst xmlns="http://schemas.openxmlformats.org/spreadsheetml/2006/main" count="245" uniqueCount="135">
  <si>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</si>
  <si>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</si>
  <si>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</si>
  <si>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</si>
  <si>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</si>
  <si>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</si>
  <si>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</si>
  <si>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</si>
  <si>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</si>
  <si>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</si>
  <si>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</si>
  <si>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</si>
  <si>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</si>
  <si>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</si>
  <si>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</si>
  <si>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</si>
  <si>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</si>
  <si>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</si>
  <si>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</si>
  <si>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</si>
  <si>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</si>
  <si>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</si>
  <si>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</si>
  <si>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</si>
  <si>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</si>
  <si>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</si>
  <si>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</si>
  <si>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</si>
  <si>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</si>
  <si>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</si>
  <si>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</si>
  <si>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</si>
  <si>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</si>
  <si>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</si>
  <si>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</si>
  <si>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</si>
  <si>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</si>
  <si>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</si>
  <si>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</si>
  <si>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</si>
  <si>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</si>
  <si>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</si>
  <si>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</si>
  <si>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</si>
  <si>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</si>
  <si>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</si>
  <si>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</si>
  <si>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</si>
  <si>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</si>
  <si>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</si>
  <si>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</si>
  <si>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</si>
  <si>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</si>
  <si>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</si>
  <si>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</si>
  <si>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</si>
  <si>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</si>
  <si>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</si>
  <si>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</si>
  <si>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</si>
  <si>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</si>
  <si>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</si>
  <si>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</si>
  <si>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</si>
  <si>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</si>
  <si>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</si>
  <si>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</si>
  <si>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</si>
  <si>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</si>
  <si>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</si>
  <si>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</si>
  <si>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</si>
  <si>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</si>
  <si>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</si>
  <si>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</si>
  <si>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</si>
  <si>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</si>
  <si>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</si>
  <si>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</si>
  <si>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</si>
  <si>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</si>
  <si>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</si>
  <si>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</si>
  <si>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</si>
  <si>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</si>
  <si>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</si>
  <si>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</si>
  <si>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</si>
  <si>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</si>
  <si>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</si>
  <si>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</si>
  <si>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</si>
  <si>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</si>
  <si>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</si>
  <si>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</si>
  <si>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</si>
  <si>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</si>
  <si>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</si>
  <si>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</si>
  <si>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</si>
  <si>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</si>
  <si>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</si>
  <si>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</si>
  <si>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</si>
  <si>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</si>
  <si>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</si>
  <si>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</si>
  <si>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</si>
  <si>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</si>
  <si>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</si>
  <si>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</si>
  <si>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</si>
  <si>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</si>
  <si>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</si>
  <si>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</si>
  <si>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</si>
  <si>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</si>
  <si>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</si>
  <si>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</si>
  <si>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</si>
  <si>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</si>
  <si>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</si>
  <si>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</si>
  <si>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</si>
  <si>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Entre 1 y 1,5 SMMLV</t>
  </si>
  <si>
    <t>Entre 3 y 3,5 SMMLV</t>
  </si>
  <si>
    <t>Entre 3,5 y 4 SMMLV</t>
  </si>
  <si>
    <t>Entre 9 y 11 SMMLV</t>
  </si>
  <si>
    <t>Entre 4 y 4,5 SMMLV</t>
  </si>
  <si>
    <t>CORPORACION UNIVERSITARIA REMINGTON</t>
  </si>
  <si>
    <t>I.U/E.T</t>
  </si>
  <si>
    <t>NO</t>
  </si>
  <si>
    <t>Entre 2,5 y 3 SMMLV</t>
  </si>
  <si>
    <t>Entre 6 y 7 SMMLV</t>
  </si>
  <si>
    <t>Entre 7 y 8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</si>
</sst>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REMINGTON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130</v>
      </c>
      <c r="D11" s="3">
        <v>1</v>
      </c>
      <c r="E11" s="3" t="s">
        <v>131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REMINGTON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19671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18718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953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71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40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0.12396973381975408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0.72581125334921104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16916</v>
      </c>
      <c r="D32" s="56">
        <v>19509</v>
      </c>
      <c r="E32" s="56">
        <v>19585</v>
      </c>
      <c r="F32" s="56">
        <v>18877</v>
      </c>
      <c r="G32" s="56">
        <v>20736</v>
      </c>
      <c r="H32" s="57">
        <v>19049</v>
      </c>
      <c r="I32" s="57">
        <v>17159</v>
      </c>
      <c r="J32" s="58">
        <v>18194</v>
      </c>
      <c r="K32" s="58">
        <v>17551</v>
      </c>
      <c r="L32" s="58">
        <v>18410</v>
      </c>
      <c r="M32" s="61">
        <v>18718</v>
      </c>
    </row>
    <row r="33" spans="1:14" ht="18.75" x14ac:dyDescent="0.25">
      <c r="A33" s="275" t="s">
        <v>24</v>
      </c>
      <c r="B33" s="276"/>
      <c r="C33" s="60">
        <v>477</v>
      </c>
      <c r="D33" s="12">
        <v>1088</v>
      </c>
      <c r="E33" s="12">
        <v>1375</v>
      </c>
      <c r="F33" s="12">
        <v>696</v>
      </c>
      <c r="G33" s="12">
        <v>590</v>
      </c>
      <c r="H33" s="27">
        <v>834</v>
      </c>
      <c r="I33" s="27">
        <v>838</v>
      </c>
      <c r="J33" s="32">
        <v>1216</v>
      </c>
      <c r="K33" s="32">
        <v>995</v>
      </c>
      <c r="L33" s="32">
        <v>1028</v>
      </c>
      <c r="M33" s="62">
        <v>953</v>
      </c>
    </row>
    <row r="34" spans="1:14" ht="19.5" thickBot="1" x14ac:dyDescent="0.3">
      <c r="A34" s="250" t="s">
        <v>8</v>
      </c>
      <c r="B34" s="251"/>
      <c r="C34" s="171">
        <f>+SUM(C32:C33)</f>
        <v>17393</v>
      </c>
      <c r="D34" s="172">
        <f t="shared" ref="D34:H34" si="0">+SUM(D32:D33)</f>
        <v>20597</v>
      </c>
      <c r="E34" s="172">
        <f t="shared" si="0"/>
        <v>20960</v>
      </c>
      <c r="F34" s="172">
        <f t="shared" si="0"/>
        <v>19573</v>
      </c>
      <c r="G34" s="172">
        <f t="shared" si="0"/>
        <v>21326</v>
      </c>
      <c r="H34" s="175">
        <f t="shared" si="0"/>
        <v>19883</v>
      </c>
      <c r="I34" s="175">
        <f>+SUM(I32:I33)</f>
        <v>17997</v>
      </c>
      <c r="J34" s="166">
        <f>+SUM(J32:J33)</f>
        <v>19410</v>
      </c>
      <c r="K34" s="166">
        <f>+SUM(K32:K33)</f>
        <v>18546</v>
      </c>
      <c r="L34" s="166">
        <f>+SUM(L32:L33)</f>
        <v>19438</v>
      </c>
      <c r="M34" s="167">
        <f>+SUM(M32:M33)</f>
        <v>19671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603</v>
      </c>
      <c r="D39" s="64">
        <v>633</v>
      </c>
      <c r="E39" s="64">
        <v>523</v>
      </c>
      <c r="F39" s="64">
        <v>603</v>
      </c>
      <c r="G39" s="64">
        <v>683</v>
      </c>
      <c r="H39" s="65">
        <v>418</v>
      </c>
      <c r="I39" s="65">
        <v>276</v>
      </c>
      <c r="J39" s="66">
        <v>238</v>
      </c>
      <c r="K39" s="66">
        <v>21</v>
      </c>
      <c r="L39" s="66">
        <v>139</v>
      </c>
      <c r="M39" s="68">
        <v>137</v>
      </c>
      <c r="N39" s="42"/>
    </row>
    <row r="40" spans="1:14" ht="18.75" x14ac:dyDescent="0.25">
      <c r="A40" s="241" t="s">
        <v>3</v>
      </c>
      <c r="B40" s="242"/>
      <c r="C40" s="69">
        <v>3120</v>
      </c>
      <c r="D40" s="15">
        <v>3570</v>
      </c>
      <c r="E40" s="15">
        <v>3396</v>
      </c>
      <c r="F40" s="15">
        <v>2626</v>
      </c>
      <c r="G40" s="15">
        <v>3138</v>
      </c>
      <c r="H40" s="28">
        <v>1937</v>
      </c>
      <c r="I40" s="28">
        <v>1541</v>
      </c>
      <c r="J40" s="33">
        <v>1387</v>
      </c>
      <c r="K40" s="33">
        <v>1115</v>
      </c>
      <c r="L40" s="33">
        <v>980</v>
      </c>
      <c r="M40" s="70">
        <v>933</v>
      </c>
      <c r="N40" s="42"/>
    </row>
    <row r="41" spans="1:14" ht="18.75" x14ac:dyDescent="0.25">
      <c r="A41" s="241" t="s">
        <v>4</v>
      </c>
      <c r="B41" s="242"/>
      <c r="C41" s="69">
        <v>13193</v>
      </c>
      <c r="D41" s="15">
        <v>15306</v>
      </c>
      <c r="E41" s="15">
        <v>15666</v>
      </c>
      <c r="F41" s="15">
        <v>15648</v>
      </c>
      <c r="G41" s="15">
        <v>16915</v>
      </c>
      <c r="H41" s="28">
        <v>16694</v>
      </c>
      <c r="I41" s="28">
        <v>15342</v>
      </c>
      <c r="J41" s="33">
        <v>16569</v>
      </c>
      <c r="K41" s="33">
        <v>16415</v>
      </c>
      <c r="L41" s="33">
        <v>17291</v>
      </c>
      <c r="M41" s="70">
        <v>17648</v>
      </c>
      <c r="N41" s="42"/>
    </row>
    <row r="42" spans="1:14" ht="18.75" x14ac:dyDescent="0.25">
      <c r="A42" s="241" t="s">
        <v>5</v>
      </c>
      <c r="B42" s="242"/>
      <c r="C42" s="69">
        <v>477</v>
      </c>
      <c r="D42" s="15">
        <v>1088</v>
      </c>
      <c r="E42" s="15">
        <v>1375</v>
      </c>
      <c r="F42" s="15">
        <v>696</v>
      </c>
      <c r="G42" s="15">
        <v>590</v>
      </c>
      <c r="H42" s="28">
        <v>834</v>
      </c>
      <c r="I42" s="28">
        <v>838</v>
      </c>
      <c r="J42" s="33">
        <v>1216</v>
      </c>
      <c r="K42" s="33">
        <v>995</v>
      </c>
      <c r="L42" s="33">
        <v>1028</v>
      </c>
      <c r="M42" s="70">
        <v>953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17393</v>
      </c>
      <c r="D45" s="172">
        <f t="shared" ref="D45:I45" si="1">+SUM(D39:D44)</f>
        <v>20597</v>
      </c>
      <c r="E45" s="172">
        <f t="shared" si="1"/>
        <v>20960</v>
      </c>
      <c r="F45" s="172">
        <f t="shared" si="1"/>
        <v>19573</v>
      </c>
      <c r="G45" s="172">
        <f t="shared" si="1"/>
        <v>21326</v>
      </c>
      <c r="H45" s="175">
        <f t="shared" si="1"/>
        <v>19883</v>
      </c>
      <c r="I45" s="175">
        <f t="shared" si="1"/>
        <v>17997</v>
      </c>
      <c r="J45" s="166">
        <f>+SUM(J39:J44)</f>
        <v>19410</v>
      </c>
      <c r="K45" s="166">
        <f>+SUM(K39:K44)</f>
        <v>18546</v>
      </c>
      <c r="L45" s="166">
        <f>+SUM(L39:L44)</f>
        <v>19438</v>
      </c>
      <c r="M45" s="167">
        <f>+SUM(M39:M44)</f>
        <v>19671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397</v>
      </c>
      <c r="D50" s="64">
        <v>501</v>
      </c>
      <c r="E50" s="64">
        <v>532</v>
      </c>
      <c r="F50" s="64">
        <v>487</v>
      </c>
      <c r="G50" s="64">
        <v>387</v>
      </c>
      <c r="H50" s="65">
        <v>382</v>
      </c>
      <c r="I50" s="65">
        <v>529</v>
      </c>
      <c r="J50" s="66">
        <v>582</v>
      </c>
      <c r="K50" s="66">
        <v>661</v>
      </c>
      <c r="L50" s="66">
        <v>664</v>
      </c>
      <c r="M50" s="68">
        <v>675</v>
      </c>
    </row>
    <row r="51" spans="1:13" ht="18.75" x14ac:dyDescent="0.25">
      <c r="A51" s="245" t="s">
        <v>46</v>
      </c>
      <c r="B51" s="246"/>
      <c r="C51" s="69">
        <v>64</v>
      </c>
      <c r="D51" s="15">
        <v>7</v>
      </c>
      <c r="E51" s="15">
        <v>10</v>
      </c>
      <c r="F51" s="15">
        <v>0</v>
      </c>
      <c r="G51" s="15">
        <v>193</v>
      </c>
      <c r="H51" s="28">
        <v>0</v>
      </c>
      <c r="I51" s="28">
        <v>0</v>
      </c>
      <c r="J51" s="33">
        <v>158</v>
      </c>
      <c r="K51" s="33">
        <v>193</v>
      </c>
      <c r="L51" s="33">
        <v>487</v>
      </c>
      <c r="M51" s="70">
        <v>641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7</v>
      </c>
      <c r="I52" s="28">
        <v>10</v>
      </c>
      <c r="J52" s="33">
        <v>94</v>
      </c>
      <c r="K52" s="33">
        <v>51</v>
      </c>
      <c r="L52" s="33">
        <v>29</v>
      </c>
      <c r="M52" s="70">
        <v>18</v>
      </c>
    </row>
    <row r="53" spans="1:13" ht="18.75" x14ac:dyDescent="0.25">
      <c r="A53" s="245" t="s">
        <v>47</v>
      </c>
      <c r="B53" s="246"/>
      <c r="C53" s="69">
        <v>632</v>
      </c>
      <c r="D53" s="15">
        <v>728</v>
      </c>
      <c r="E53" s="15">
        <v>843</v>
      </c>
      <c r="F53" s="15">
        <v>327</v>
      </c>
      <c r="G53" s="15">
        <v>1194</v>
      </c>
      <c r="H53" s="28">
        <v>1164</v>
      </c>
      <c r="I53" s="28">
        <v>1161</v>
      </c>
      <c r="J53" s="33">
        <v>1264</v>
      </c>
      <c r="K53" s="33">
        <v>1290</v>
      </c>
      <c r="L53" s="33">
        <v>1310</v>
      </c>
      <c r="M53" s="70">
        <v>1307</v>
      </c>
    </row>
    <row r="54" spans="1:13" ht="18.75" x14ac:dyDescent="0.25">
      <c r="A54" s="245" t="s">
        <v>48</v>
      </c>
      <c r="B54" s="246"/>
      <c r="C54" s="69">
        <v>479</v>
      </c>
      <c r="D54" s="15">
        <v>477</v>
      </c>
      <c r="E54" s="15">
        <v>482</v>
      </c>
      <c r="F54" s="15">
        <v>541</v>
      </c>
      <c r="G54" s="15">
        <v>709</v>
      </c>
      <c r="H54" s="28">
        <v>531</v>
      </c>
      <c r="I54" s="28">
        <v>992</v>
      </c>
      <c r="J54" s="33">
        <v>1220</v>
      </c>
      <c r="K54" s="33">
        <v>1488</v>
      </c>
      <c r="L54" s="33">
        <v>1587</v>
      </c>
      <c r="M54" s="70">
        <v>1540</v>
      </c>
    </row>
    <row r="55" spans="1:13" ht="18.75" x14ac:dyDescent="0.25">
      <c r="A55" s="245" t="s">
        <v>59</v>
      </c>
      <c r="B55" s="246"/>
      <c r="C55" s="69">
        <v>13065</v>
      </c>
      <c r="D55" s="15">
        <v>15392</v>
      </c>
      <c r="E55" s="15">
        <v>15296</v>
      </c>
      <c r="F55" s="15">
        <v>14797</v>
      </c>
      <c r="G55" s="15">
        <v>15225</v>
      </c>
      <c r="H55" s="28">
        <v>14138</v>
      </c>
      <c r="I55" s="28">
        <v>11954</v>
      </c>
      <c r="J55" s="33">
        <v>12394</v>
      </c>
      <c r="K55" s="33">
        <v>11080</v>
      </c>
      <c r="L55" s="33">
        <v>10924</v>
      </c>
      <c r="M55" s="70">
        <v>10403</v>
      </c>
    </row>
    <row r="56" spans="1:13" ht="18.75" x14ac:dyDescent="0.25">
      <c r="A56" s="245" t="s">
        <v>49</v>
      </c>
      <c r="B56" s="246"/>
      <c r="C56" s="69">
        <v>2756</v>
      </c>
      <c r="D56" s="15">
        <v>3492</v>
      </c>
      <c r="E56" s="15">
        <v>3783</v>
      </c>
      <c r="F56" s="15">
        <v>3331</v>
      </c>
      <c r="G56" s="15">
        <v>3442</v>
      </c>
      <c r="H56" s="28">
        <v>3493</v>
      </c>
      <c r="I56" s="28">
        <v>3099</v>
      </c>
      <c r="J56" s="33">
        <v>3464</v>
      </c>
      <c r="K56" s="33">
        <v>3564</v>
      </c>
      <c r="L56" s="33">
        <v>4028</v>
      </c>
      <c r="M56" s="70">
        <v>4378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14</v>
      </c>
      <c r="F57" s="15">
        <v>90</v>
      </c>
      <c r="G57" s="15">
        <v>176</v>
      </c>
      <c r="H57" s="28">
        <v>168</v>
      </c>
      <c r="I57" s="28">
        <v>252</v>
      </c>
      <c r="J57" s="33">
        <v>234</v>
      </c>
      <c r="K57" s="33">
        <v>219</v>
      </c>
      <c r="L57" s="33">
        <v>253</v>
      </c>
      <c r="M57" s="70">
        <v>290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156</v>
      </c>
      <c r="M58" s="74">
        <v>419</v>
      </c>
    </row>
    <row r="59" spans="1:13" ht="19.5" thickBot="1" x14ac:dyDescent="0.3">
      <c r="A59" s="250" t="s">
        <v>8</v>
      </c>
      <c r="B59" s="251"/>
      <c r="C59" s="174">
        <f>+SUM(C50:C58)</f>
        <v>17393</v>
      </c>
      <c r="D59" s="172">
        <f>+SUM(D50:D58)</f>
        <v>20597</v>
      </c>
      <c r="E59" s="172">
        <f t="shared" ref="E59:L59" si="2">+SUM(E50:E58)</f>
        <v>20960</v>
      </c>
      <c r="F59" s="172">
        <f t="shared" si="2"/>
        <v>19573</v>
      </c>
      <c r="G59" s="172">
        <f t="shared" si="2"/>
        <v>21326</v>
      </c>
      <c r="H59" s="172">
        <f t="shared" si="2"/>
        <v>19883</v>
      </c>
      <c r="I59" s="172">
        <f t="shared" si="2"/>
        <v>17997</v>
      </c>
      <c r="J59" s="172">
        <f t="shared" si="2"/>
        <v>19410</v>
      </c>
      <c r="K59" s="172">
        <f t="shared" si="2"/>
        <v>18546</v>
      </c>
      <c r="L59" s="172">
        <f t="shared" si="2"/>
        <v>19438</v>
      </c>
      <c r="M59" s="167">
        <f>+SUM(M50:M58)</f>
        <v>19671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7</v>
      </c>
      <c r="I65" s="33">
        <v>10</v>
      </c>
      <c r="J65" s="33">
        <v>94</v>
      </c>
      <c r="K65" s="32">
        <v>51</v>
      </c>
      <c r="L65" s="32">
        <v>29</v>
      </c>
      <c r="M65" s="62">
        <v>18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17</v>
      </c>
      <c r="K66" s="32">
        <v>161</v>
      </c>
      <c r="L66" s="32">
        <v>463</v>
      </c>
      <c r="M66" s="62">
        <v>677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108</v>
      </c>
      <c r="H67" s="33">
        <v>73</v>
      </c>
      <c r="I67" s="33">
        <v>0</v>
      </c>
      <c r="J67" s="33">
        <v>0</v>
      </c>
      <c r="K67" s="32">
        <v>0</v>
      </c>
      <c r="L67" s="32">
        <v>14</v>
      </c>
      <c r="M67" s="62">
        <v>25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16409</v>
      </c>
      <c r="H68" s="33">
        <v>14771</v>
      </c>
      <c r="I68" s="33">
        <v>12758</v>
      </c>
      <c r="J68" s="33">
        <v>13543</v>
      </c>
      <c r="K68" s="32">
        <v>12436</v>
      </c>
      <c r="L68" s="32">
        <v>12478</v>
      </c>
      <c r="M68" s="62">
        <v>11905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176</v>
      </c>
      <c r="H69" s="33">
        <v>168</v>
      </c>
      <c r="I69" s="33">
        <v>252</v>
      </c>
      <c r="J69" s="33">
        <v>234</v>
      </c>
      <c r="K69" s="32">
        <v>219</v>
      </c>
      <c r="L69" s="32">
        <v>221</v>
      </c>
      <c r="M69" s="62">
        <v>234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56</v>
      </c>
      <c r="H70" s="33">
        <v>35</v>
      </c>
      <c r="I70" s="33">
        <v>52</v>
      </c>
      <c r="J70" s="33">
        <v>76</v>
      </c>
      <c r="K70" s="32">
        <v>113</v>
      </c>
      <c r="L70" s="32">
        <v>181</v>
      </c>
      <c r="M70" s="62">
        <v>266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2944</v>
      </c>
      <c r="H71" s="33">
        <v>3282</v>
      </c>
      <c r="I71" s="33">
        <v>3235</v>
      </c>
      <c r="J71" s="33">
        <v>3599</v>
      </c>
      <c r="K71" s="32">
        <v>3615</v>
      </c>
      <c r="L71" s="32">
        <v>3953</v>
      </c>
      <c r="M71" s="62">
        <v>4223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387</v>
      </c>
      <c r="H72" s="33">
        <v>382</v>
      </c>
      <c r="I72" s="33">
        <v>529</v>
      </c>
      <c r="J72" s="33">
        <v>582</v>
      </c>
      <c r="K72" s="32">
        <v>661</v>
      </c>
      <c r="L72" s="32">
        <v>714</v>
      </c>
      <c r="M72" s="62">
        <v>822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1194</v>
      </c>
      <c r="H73" s="33">
        <v>1164</v>
      </c>
      <c r="I73" s="33">
        <v>1161</v>
      </c>
      <c r="J73" s="33">
        <v>1264</v>
      </c>
      <c r="K73" s="32">
        <v>1290</v>
      </c>
      <c r="L73" s="32">
        <v>1374</v>
      </c>
      <c r="M73" s="62">
        <v>1473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52</v>
      </c>
      <c r="H74" s="33">
        <v>1</v>
      </c>
      <c r="I74" s="33">
        <v>0</v>
      </c>
      <c r="J74" s="33">
        <v>1</v>
      </c>
      <c r="K74" s="32">
        <v>0</v>
      </c>
      <c r="L74" s="32">
        <v>11</v>
      </c>
      <c r="M74" s="62">
        <v>28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21326</v>
      </c>
      <c r="H76" s="172">
        <f t="shared" si="3"/>
        <v>19883</v>
      </c>
      <c r="I76" s="172">
        <f t="shared" ref="I76:M76" si="4">+SUM(I64:I75)</f>
        <v>17997</v>
      </c>
      <c r="J76" s="172">
        <f t="shared" si="4"/>
        <v>19410</v>
      </c>
      <c r="K76" s="172">
        <f t="shared" si="4"/>
        <v>18546</v>
      </c>
      <c r="L76" s="172">
        <f t="shared" si="4"/>
        <v>19438</v>
      </c>
      <c r="M76" s="173">
        <f t="shared" si="4"/>
        <v>19671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2611</v>
      </c>
      <c r="D82" s="84">
        <v>2595</v>
      </c>
      <c r="E82" s="84">
        <v>2648</v>
      </c>
      <c r="F82" s="84">
        <v>2243</v>
      </c>
      <c r="G82" s="84">
        <v>3454</v>
      </c>
      <c r="H82" s="85">
        <v>2902</v>
      </c>
      <c r="I82" s="85">
        <v>4108</v>
      </c>
      <c r="J82" s="85">
        <v>4578</v>
      </c>
      <c r="K82" s="86">
        <v>5009</v>
      </c>
      <c r="L82" s="86">
        <v>5110</v>
      </c>
      <c r="M82" s="87">
        <v>5273</v>
      </c>
    </row>
    <row r="83" spans="1:13" ht="18.75" x14ac:dyDescent="0.25">
      <c r="A83" s="241" t="s">
        <v>31</v>
      </c>
      <c r="B83" s="242"/>
      <c r="C83" s="63">
        <v>14782</v>
      </c>
      <c r="D83" s="15">
        <v>18002</v>
      </c>
      <c r="E83" s="15">
        <v>18312</v>
      </c>
      <c r="F83" s="15">
        <v>17330</v>
      </c>
      <c r="G83" s="15">
        <v>17080</v>
      </c>
      <c r="H83" s="28">
        <v>15481</v>
      </c>
      <c r="I83" s="28">
        <v>12470</v>
      </c>
      <c r="J83" s="28">
        <v>12487</v>
      </c>
      <c r="K83" s="32">
        <v>10846</v>
      </c>
      <c r="L83" s="32">
        <v>10427</v>
      </c>
      <c r="M83" s="88">
        <v>10032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792</v>
      </c>
      <c r="H84" s="28">
        <v>1500</v>
      </c>
      <c r="I84" s="28">
        <v>1419</v>
      </c>
      <c r="J84" s="28">
        <v>2345</v>
      </c>
      <c r="K84" s="32">
        <v>2691</v>
      </c>
      <c r="L84" s="32">
        <v>3901</v>
      </c>
      <c r="M84" s="88">
        <v>4366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17393</v>
      </c>
      <c r="D87" s="164">
        <f t="shared" ref="D87:H87" si="5">+SUM(D82:D86)</f>
        <v>20597</v>
      </c>
      <c r="E87" s="164">
        <f t="shared" si="5"/>
        <v>20960</v>
      </c>
      <c r="F87" s="164">
        <f t="shared" si="5"/>
        <v>19573</v>
      </c>
      <c r="G87" s="164">
        <f t="shared" si="5"/>
        <v>21326</v>
      </c>
      <c r="H87" s="165">
        <f t="shared" si="5"/>
        <v>19883</v>
      </c>
      <c r="I87" s="165">
        <f>+SUM(I82:I86)</f>
        <v>17997</v>
      </c>
      <c r="J87" s="165">
        <f>+SUM(J82:J86)</f>
        <v>19410</v>
      </c>
      <c r="K87" s="166">
        <f>+SUM(K82:K86)</f>
        <v>18546</v>
      </c>
      <c r="L87" s="166">
        <f>+SUM(L82:L86)</f>
        <v>19438</v>
      </c>
      <c r="M87" s="167">
        <f>+SUM(M82:M86)</f>
        <v>19671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6726</v>
      </c>
      <c r="D93" s="91">
        <v>8128</v>
      </c>
      <c r="E93" s="91">
        <v>8348</v>
      </c>
      <c r="F93" s="91">
        <v>7900</v>
      </c>
      <c r="G93" s="91">
        <v>8665</v>
      </c>
      <c r="H93" s="92">
        <v>8166</v>
      </c>
      <c r="I93" s="92">
        <v>7445</v>
      </c>
      <c r="J93" s="86">
        <v>8166</v>
      </c>
      <c r="K93" s="86">
        <v>8062</v>
      </c>
      <c r="L93" s="86">
        <v>8407</v>
      </c>
      <c r="M93" s="87">
        <v>8644</v>
      </c>
    </row>
    <row r="94" spans="1:13" ht="18.75" x14ac:dyDescent="0.25">
      <c r="A94" s="275" t="s">
        <v>35</v>
      </c>
      <c r="B94" s="276"/>
      <c r="C94" s="63">
        <v>10667</v>
      </c>
      <c r="D94" s="15">
        <v>12469</v>
      </c>
      <c r="E94" s="15">
        <v>12612</v>
      </c>
      <c r="F94" s="15">
        <v>11673</v>
      </c>
      <c r="G94" s="15">
        <v>12661</v>
      </c>
      <c r="H94" s="28">
        <v>11717</v>
      </c>
      <c r="I94" s="28">
        <v>10552</v>
      </c>
      <c r="J94" s="28">
        <v>11244</v>
      </c>
      <c r="K94" s="32">
        <v>10484</v>
      </c>
      <c r="L94" s="32">
        <v>11031</v>
      </c>
      <c r="M94" s="88">
        <v>11027</v>
      </c>
    </row>
    <row r="95" spans="1:13" ht="19.5" thickBot="1" x14ac:dyDescent="0.3">
      <c r="A95" s="250" t="s">
        <v>8</v>
      </c>
      <c r="B95" s="251"/>
      <c r="C95" s="158">
        <f>+SUM(C93:C94)</f>
        <v>17393</v>
      </c>
      <c r="D95" s="164">
        <f t="shared" ref="D95:M95" si="6">+SUM(D93:D94)</f>
        <v>20597</v>
      </c>
      <c r="E95" s="164">
        <f t="shared" si="6"/>
        <v>20960</v>
      </c>
      <c r="F95" s="164">
        <f t="shared" si="6"/>
        <v>19573</v>
      </c>
      <c r="G95" s="164">
        <f t="shared" si="6"/>
        <v>21326</v>
      </c>
      <c r="H95" s="165">
        <f t="shared" si="6"/>
        <v>19883</v>
      </c>
      <c r="I95" s="165">
        <f t="shared" si="6"/>
        <v>17997</v>
      </c>
      <c r="J95" s="165">
        <f t="shared" si="6"/>
        <v>19410</v>
      </c>
      <c r="K95" s="166">
        <f t="shared" si="6"/>
        <v>18546</v>
      </c>
      <c r="L95" s="166">
        <f t="shared" si="6"/>
        <v>19438</v>
      </c>
      <c r="M95" s="167">
        <f t="shared" si="6"/>
        <v>19671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0.23994218260660083</v>
      </c>
      <c r="D100" s="209">
        <v>0.1267273340074149</v>
      </c>
      <c r="E100" s="209">
        <v>0.14785252755606235</v>
      </c>
      <c r="F100" s="209">
        <v>0.12126111560226355</v>
      </c>
      <c r="G100" s="210">
        <v>0.13602015113350127</v>
      </c>
    </row>
    <row r="101" spans="1:10" ht="18.75" x14ac:dyDescent="0.25">
      <c r="A101" s="275" t="s">
        <v>4</v>
      </c>
      <c r="B101" s="276"/>
      <c r="C101" s="209">
        <v>0.19113039286575079</v>
      </c>
      <c r="D101" s="209">
        <v>0.1415138327634442</v>
      </c>
      <c r="E101" s="209">
        <v>0.12740260696663966</v>
      </c>
      <c r="F101" s="209">
        <v>0.12396973381975408</v>
      </c>
      <c r="G101" s="210">
        <v>0.1206207539629679</v>
      </c>
    </row>
    <row r="102" spans="1:10" ht="19.5" thickBot="1" x14ac:dyDescent="0.3">
      <c r="A102" s="250" t="s">
        <v>41</v>
      </c>
      <c r="B102" s="251"/>
      <c r="C102" s="162">
        <v>0.20333775153632969</v>
      </c>
      <c r="D102" s="162">
        <v>0.13874329017998105</v>
      </c>
      <c r="E102" s="162">
        <v>0.13072177668106108</v>
      </c>
      <c r="F102" s="162">
        <v>0.12358184764991896</v>
      </c>
      <c r="G102" s="163">
        <v>0.12241896582151891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137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933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11</v>
      </c>
      <c r="J110"/>
    </row>
    <row r="111" spans="1:10" ht="18.75" x14ac:dyDescent="0.25">
      <c r="A111" s="217" t="s">
        <v>4</v>
      </c>
      <c r="B111" s="249"/>
      <c r="C111" s="63">
        <f t="shared" si="7"/>
        <v>17648</v>
      </c>
      <c r="D111" s="95">
        <v>1217</v>
      </c>
      <c r="E111" s="96">
        <f t="shared" si="8"/>
        <v>6.8959655485040794E-2</v>
      </c>
      <c r="G111" s="217" t="s">
        <v>4</v>
      </c>
      <c r="H111" s="218"/>
      <c r="I111" s="98">
        <v>34</v>
      </c>
      <c r="J111"/>
    </row>
    <row r="112" spans="1:10" ht="18.75" x14ac:dyDescent="0.25">
      <c r="A112" s="217" t="s">
        <v>5</v>
      </c>
      <c r="B112" s="249"/>
      <c r="C112" s="63">
        <f t="shared" si="7"/>
        <v>953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25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19671</v>
      </c>
      <c r="D115" s="159">
        <f>+SUM(D109:D114)</f>
        <v>1217</v>
      </c>
      <c r="E115" s="160">
        <f t="shared" si="8"/>
        <v>6.1867724060800162E-2</v>
      </c>
      <c r="G115" s="257" t="s">
        <v>8</v>
      </c>
      <c r="H115" s="292"/>
      <c r="I115" s="161">
        <f>+SUM(I109:I114)</f>
        <v>71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6444</v>
      </c>
      <c r="D123" s="303">
        <f>+C123+C124</f>
        <v>14622</v>
      </c>
      <c r="E123" s="103">
        <v>6320</v>
      </c>
      <c r="F123" s="303">
        <f>+E123+E124</f>
        <v>14089</v>
      </c>
      <c r="G123" s="67">
        <v>6128</v>
      </c>
      <c r="H123" s="305">
        <f>+G123+G124</f>
        <v>11522</v>
      </c>
    </row>
    <row r="124" spans="1:10" ht="18.75" x14ac:dyDescent="0.25">
      <c r="A124" s="227"/>
      <c r="B124" s="105">
        <v>2</v>
      </c>
      <c r="C124" s="99">
        <v>8178</v>
      </c>
      <c r="D124" s="223"/>
      <c r="E124" s="99">
        <v>7769</v>
      </c>
      <c r="F124" s="223"/>
      <c r="G124" s="99">
        <v>5394</v>
      </c>
      <c r="H124" s="223"/>
    </row>
    <row r="125" spans="1:10" ht="18.75" x14ac:dyDescent="0.25">
      <c r="A125" s="226">
        <v>2017</v>
      </c>
      <c r="B125" s="106">
        <v>1</v>
      </c>
      <c r="C125" s="100">
        <v>5644</v>
      </c>
      <c r="D125" s="222">
        <f>+C125+C126</f>
        <v>10721</v>
      </c>
      <c r="E125" s="100">
        <v>5638</v>
      </c>
      <c r="F125" s="222">
        <f>+E125+E126</f>
        <v>10102</v>
      </c>
      <c r="G125" s="100">
        <v>4901</v>
      </c>
      <c r="H125" s="222">
        <f>+G125+G126</f>
        <v>8926</v>
      </c>
    </row>
    <row r="126" spans="1:10" ht="18.75" x14ac:dyDescent="0.25">
      <c r="A126" s="227"/>
      <c r="B126" s="105">
        <v>2</v>
      </c>
      <c r="C126" s="99">
        <v>5077</v>
      </c>
      <c r="D126" s="223"/>
      <c r="E126" s="99">
        <v>4464</v>
      </c>
      <c r="F126" s="223"/>
      <c r="G126" s="99">
        <v>4025</v>
      </c>
      <c r="H126" s="223"/>
    </row>
    <row r="127" spans="1:10" ht="18.75" x14ac:dyDescent="0.25">
      <c r="A127" s="226">
        <v>2018</v>
      </c>
      <c r="B127" s="106">
        <v>1</v>
      </c>
      <c r="C127" s="100">
        <v>4472</v>
      </c>
      <c r="D127" s="222">
        <f>+C127+C128</f>
        <v>9608</v>
      </c>
      <c r="E127" s="100">
        <v>4418</v>
      </c>
      <c r="F127" s="222">
        <f>+E127+E128</f>
        <v>8686</v>
      </c>
      <c r="G127" s="100">
        <v>4414</v>
      </c>
      <c r="H127" s="222">
        <f>+G127+G128</f>
        <v>8407</v>
      </c>
    </row>
    <row r="128" spans="1:10" ht="18.75" x14ac:dyDescent="0.25">
      <c r="A128" s="227"/>
      <c r="B128" s="105">
        <v>2</v>
      </c>
      <c r="C128" s="99">
        <v>5136</v>
      </c>
      <c r="D128" s="223"/>
      <c r="E128" s="99">
        <v>4268</v>
      </c>
      <c r="F128" s="223"/>
      <c r="G128" s="99">
        <v>3993</v>
      </c>
      <c r="H128" s="223"/>
    </row>
    <row r="129" spans="1:28" ht="18.75" x14ac:dyDescent="0.25">
      <c r="A129" s="226">
        <v>2019</v>
      </c>
      <c r="B129" s="106">
        <v>1</v>
      </c>
      <c r="C129" s="100">
        <v>5166</v>
      </c>
      <c r="D129" s="222">
        <f>+C129+C130</f>
        <v>8877</v>
      </c>
      <c r="E129" s="100">
        <v>4823</v>
      </c>
      <c r="F129" s="222">
        <f>+E129+E130</f>
        <v>8547</v>
      </c>
      <c r="G129" s="100">
        <v>4824</v>
      </c>
      <c r="H129" s="222">
        <f>+G129+G130</f>
        <v>8549</v>
      </c>
    </row>
    <row r="130" spans="1:28" ht="18.75" x14ac:dyDescent="0.25">
      <c r="A130" s="227"/>
      <c r="B130" s="105">
        <v>2</v>
      </c>
      <c r="C130" s="99">
        <v>3711</v>
      </c>
      <c r="D130" s="223"/>
      <c r="E130" s="99">
        <v>3724</v>
      </c>
      <c r="F130" s="223"/>
      <c r="G130" s="99">
        <v>3725</v>
      </c>
      <c r="H130" s="223"/>
    </row>
    <row r="131" spans="1:28" ht="18.75" x14ac:dyDescent="0.25">
      <c r="A131" s="226">
        <v>2022</v>
      </c>
      <c r="B131" s="106">
        <v>1</v>
      </c>
      <c r="C131" s="100">
        <v>5485</v>
      </c>
      <c r="D131" s="222">
        <f>+C131+C132</f>
        <v>8443</v>
      </c>
      <c r="E131" s="100">
        <v>4394</v>
      </c>
      <c r="F131" s="222">
        <f>+E131+E132</f>
        <v>7362</v>
      </c>
      <c r="G131" s="100">
        <v>4080</v>
      </c>
      <c r="H131" s="222">
        <f>+G131+G132</f>
        <v>6972</v>
      </c>
    </row>
    <row r="132" spans="1:28" ht="18.75" x14ac:dyDescent="0.25">
      <c r="A132" s="227"/>
      <c r="B132" s="105">
        <v>2</v>
      </c>
      <c r="C132" s="99">
        <v>2958</v>
      </c>
      <c r="D132" s="223"/>
      <c r="E132" s="99">
        <v>2968</v>
      </c>
      <c r="F132" s="223"/>
      <c r="G132" s="99">
        <v>2892</v>
      </c>
      <c r="H132" s="223"/>
    </row>
    <row r="133" spans="1:28" ht="18.75" x14ac:dyDescent="0.25">
      <c r="A133" s="226">
        <v>2021</v>
      </c>
      <c r="B133" s="106">
        <v>1</v>
      </c>
      <c r="C133" s="100">
        <v>5052</v>
      </c>
      <c r="D133" s="222">
        <f>+C133+C134</f>
        <v>8897</v>
      </c>
      <c r="E133" s="100">
        <v>4805</v>
      </c>
      <c r="F133" s="222">
        <f>+E133+E134</f>
        <v>8384</v>
      </c>
      <c r="G133" s="100">
        <v>4388</v>
      </c>
      <c r="H133" s="222">
        <f>+G133+G134</f>
        <v>7580</v>
      </c>
    </row>
    <row r="134" spans="1:28" ht="18.75" x14ac:dyDescent="0.25">
      <c r="A134" s="227"/>
      <c r="B134" s="105">
        <v>2</v>
      </c>
      <c r="C134" s="99">
        <v>3845</v>
      </c>
      <c r="D134" s="223"/>
      <c r="E134" s="99">
        <v>3579</v>
      </c>
      <c r="F134" s="223"/>
      <c r="G134" s="99">
        <v>3192</v>
      </c>
      <c r="H134" s="223"/>
    </row>
    <row r="135" spans="1:28" ht="18.75" x14ac:dyDescent="0.25">
      <c r="A135" s="254">
        <v>2022</v>
      </c>
      <c r="B135" s="107">
        <v>1</v>
      </c>
      <c r="C135" s="101">
        <v>5835</v>
      </c>
      <c r="D135" s="271">
        <f>+C135+C136</f>
        <v>9802</v>
      </c>
      <c r="E135" s="101">
        <v>5369</v>
      </c>
      <c r="F135" s="271">
        <f>+E135+E136</f>
        <v>9204</v>
      </c>
      <c r="G135" s="101">
        <v>4337</v>
      </c>
      <c r="H135" s="271">
        <f>+G135+G136</f>
        <v>7453</v>
      </c>
    </row>
    <row r="136" spans="1:28" ht="19.5" thickBot="1" x14ac:dyDescent="0.3">
      <c r="A136" s="255"/>
      <c r="B136" s="108">
        <v>2</v>
      </c>
      <c r="C136" s="102">
        <v>3967</v>
      </c>
      <c r="D136" s="272"/>
      <c r="E136" s="102">
        <v>3835</v>
      </c>
      <c r="F136" s="272"/>
      <c r="G136" s="102">
        <v>3116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2</v>
      </c>
      <c r="D141" s="110">
        <f t="shared" si="9"/>
        <v>7</v>
      </c>
      <c r="E141" s="110">
        <f t="shared" si="9"/>
        <v>371</v>
      </c>
      <c r="F141" s="110">
        <f t="shared" si="9"/>
        <v>259</v>
      </c>
      <c r="G141" s="110">
        <f t="shared" si="9"/>
        <v>85</v>
      </c>
      <c r="H141" s="110">
        <f t="shared" si="9"/>
        <v>11</v>
      </c>
      <c r="I141" s="111">
        <f t="shared" si="9"/>
        <v>0</v>
      </c>
      <c r="J141" s="229">
        <f>+SUM(B141:I141)</f>
        <v>735</v>
      </c>
      <c r="M141" s="3">
        <v>0</v>
      </c>
      <c r="N141" s="22">
        <v>2</v>
      </c>
      <c r="O141" s="22">
        <v>7</v>
      </c>
      <c r="P141" s="22">
        <v>371</v>
      </c>
      <c r="Q141" s="22">
        <v>259</v>
      </c>
      <c r="R141" s="22">
        <v>85</v>
      </c>
      <c r="S141" s="22">
        <v>11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2.7210884353741495E-3</v>
      </c>
      <c r="D142" s="113">
        <f t="shared" si="10"/>
        <v>9.5238095238095247E-3</v>
      </c>
      <c r="E142" s="113">
        <f>+IF($J$141=0,"",(E141/$J$141))</f>
        <v>0.50476190476190474</v>
      </c>
      <c r="F142" s="113">
        <f>+IF($J$141=0,"",(F141/$J$141))</f>
        <v>0.35238095238095241</v>
      </c>
      <c r="G142" s="113">
        <f t="shared" si="10"/>
        <v>0.11564625850340136</v>
      </c>
      <c r="H142" s="113">
        <f t="shared" si="10"/>
        <v>1.4965986394557823E-2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5</v>
      </c>
      <c r="Q142" s="22">
        <v>326</v>
      </c>
      <c r="R142" s="22">
        <v>384</v>
      </c>
      <c r="S142" s="22">
        <v>180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5</v>
      </c>
      <c r="F143" s="116">
        <f t="shared" si="11"/>
        <v>326</v>
      </c>
      <c r="G143" s="116">
        <f t="shared" si="11"/>
        <v>384</v>
      </c>
      <c r="H143" s="116">
        <f t="shared" si="11"/>
        <v>180</v>
      </c>
      <c r="I143" s="117">
        <f t="shared" si="11"/>
        <v>0</v>
      </c>
      <c r="J143" s="224">
        <f>+SUM(B143:I143)</f>
        <v>895</v>
      </c>
      <c r="M143" s="3">
        <v>0</v>
      </c>
      <c r="N143" s="22">
        <v>0</v>
      </c>
      <c r="O143" s="22">
        <v>5</v>
      </c>
      <c r="P143" s="22">
        <v>285</v>
      </c>
      <c r="Q143" s="22">
        <v>427</v>
      </c>
      <c r="R143" s="22">
        <v>227</v>
      </c>
      <c r="S143" s="22">
        <v>22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5.5865921787709499E-3</v>
      </c>
      <c r="F144" s="119">
        <f t="shared" si="12"/>
        <v>0.36424581005586593</v>
      </c>
      <c r="G144" s="119">
        <f t="shared" si="12"/>
        <v>0.42905027932960893</v>
      </c>
      <c r="H144" s="119">
        <f t="shared" si="12"/>
        <v>0.2011173184357542</v>
      </c>
      <c r="I144" s="120">
        <f t="shared" si="12"/>
        <v>0</v>
      </c>
      <c r="J144" s="225"/>
      <c r="M144" s="3">
        <v>0</v>
      </c>
      <c r="N144" s="3">
        <v>0</v>
      </c>
      <c r="O144" s="3">
        <v>4</v>
      </c>
      <c r="P144" s="3">
        <v>315</v>
      </c>
      <c r="Q144" s="3">
        <v>406</v>
      </c>
      <c r="R144" s="3">
        <v>370</v>
      </c>
      <c r="S144" s="3">
        <v>24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5</v>
      </c>
      <c r="E145" s="116">
        <f t="shared" si="13"/>
        <v>285</v>
      </c>
      <c r="F145" s="116">
        <f t="shared" si="13"/>
        <v>427</v>
      </c>
      <c r="G145" s="116">
        <f t="shared" si="13"/>
        <v>227</v>
      </c>
      <c r="H145" s="116">
        <f t="shared" si="13"/>
        <v>22</v>
      </c>
      <c r="I145" s="117">
        <f t="shared" si="13"/>
        <v>0</v>
      </c>
      <c r="J145" s="224">
        <f>+SUM(B145:I145)</f>
        <v>966</v>
      </c>
      <c r="M145" s="3">
        <v>0</v>
      </c>
      <c r="N145" s="3">
        <v>0</v>
      </c>
      <c r="O145" s="3">
        <v>6</v>
      </c>
      <c r="P145" s="3">
        <v>321</v>
      </c>
      <c r="Q145" s="3">
        <v>428</v>
      </c>
      <c r="R145" s="3">
        <v>409</v>
      </c>
      <c r="S145" s="3">
        <v>29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5.175983436853002E-3</v>
      </c>
      <c r="E146" s="119">
        <f t="shared" si="14"/>
        <v>0.29503105590062112</v>
      </c>
      <c r="F146" s="119">
        <f t="shared" si="14"/>
        <v>0.4420289855072464</v>
      </c>
      <c r="G146" s="119">
        <f t="shared" si="14"/>
        <v>0.2349896480331263</v>
      </c>
      <c r="H146" s="119">
        <f t="shared" si="14"/>
        <v>2.2774327122153208E-2</v>
      </c>
      <c r="I146" s="120">
        <f t="shared" si="14"/>
        <v>0</v>
      </c>
      <c r="J146" s="225"/>
      <c r="M146" s="3">
        <v>0</v>
      </c>
      <c r="N146" s="3">
        <v>2</v>
      </c>
      <c r="O146" s="3">
        <v>5</v>
      </c>
      <c r="P146" s="3">
        <v>275</v>
      </c>
      <c r="Q146" s="3">
        <v>389</v>
      </c>
      <c r="R146" s="3">
        <v>446</v>
      </c>
      <c r="S146" s="3">
        <v>40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4</v>
      </c>
      <c r="E147" s="116">
        <f t="shared" si="15"/>
        <v>315</v>
      </c>
      <c r="F147" s="116">
        <f t="shared" si="15"/>
        <v>406</v>
      </c>
      <c r="G147" s="116">
        <f t="shared" si="15"/>
        <v>370</v>
      </c>
      <c r="H147" s="116">
        <f t="shared" si="15"/>
        <v>24</v>
      </c>
      <c r="I147" s="117">
        <f t="shared" si="15"/>
        <v>0</v>
      </c>
      <c r="J147" s="224">
        <f>+SUM(B147:I147)</f>
        <v>1119</v>
      </c>
      <c r="M147" s="3">
        <v>0</v>
      </c>
      <c r="N147" s="3">
        <v>0</v>
      </c>
      <c r="O147" s="3">
        <v>3</v>
      </c>
      <c r="P147" s="3">
        <v>256</v>
      </c>
      <c r="Q147" s="3">
        <v>400</v>
      </c>
      <c r="R147" s="3">
        <v>521</v>
      </c>
      <c r="S147" s="3">
        <v>49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3.5746201966041107E-3</v>
      </c>
      <c r="E148" s="119">
        <f t="shared" si="16"/>
        <v>0.28150134048257375</v>
      </c>
      <c r="F148" s="119">
        <f t="shared" si="16"/>
        <v>0.36282394995531725</v>
      </c>
      <c r="G148" s="119">
        <f t="shared" si="16"/>
        <v>0.33065236818588023</v>
      </c>
      <c r="H148" s="119">
        <f t="shared" si="16"/>
        <v>2.1447721179624665E-2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6</v>
      </c>
      <c r="E149" s="116">
        <f t="shared" si="17"/>
        <v>321</v>
      </c>
      <c r="F149" s="116">
        <f t="shared" si="17"/>
        <v>428</v>
      </c>
      <c r="G149" s="116">
        <f t="shared" si="17"/>
        <v>409</v>
      </c>
      <c r="H149" s="116">
        <f t="shared" si="17"/>
        <v>29</v>
      </c>
      <c r="I149" s="117">
        <f t="shared" si="17"/>
        <v>0</v>
      </c>
      <c r="J149" s="224">
        <f>+SUM(B149:I149)</f>
        <v>1193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5.0293378038558257E-3</v>
      </c>
      <c r="E150" s="119">
        <f t="shared" si="18"/>
        <v>0.26906957250628666</v>
      </c>
      <c r="F150" s="119">
        <f t="shared" si="18"/>
        <v>0.35875943000838223</v>
      </c>
      <c r="G150" s="119">
        <f t="shared" si="18"/>
        <v>0.34283319362950543</v>
      </c>
      <c r="H150" s="119">
        <f t="shared" si="18"/>
        <v>2.4308466051969825E-2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2</v>
      </c>
      <c r="D151" s="116">
        <f t="shared" si="19"/>
        <v>5</v>
      </c>
      <c r="E151" s="116">
        <f t="shared" si="19"/>
        <v>275</v>
      </c>
      <c r="F151" s="116">
        <f t="shared" si="19"/>
        <v>389</v>
      </c>
      <c r="G151" s="116">
        <f t="shared" si="19"/>
        <v>446</v>
      </c>
      <c r="H151" s="116">
        <f t="shared" si="19"/>
        <v>40</v>
      </c>
      <c r="I151" s="117">
        <f t="shared" si="19"/>
        <v>0</v>
      </c>
      <c r="J151" s="224">
        <f>+SUM(B151:I151)</f>
        <v>1157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1.7286084701815039E-3</v>
      </c>
      <c r="D152" s="119">
        <f t="shared" si="20"/>
        <v>4.3215211754537601E-3</v>
      </c>
      <c r="E152" s="119">
        <f t="shared" si="20"/>
        <v>0.23768366464995677</v>
      </c>
      <c r="F152" s="119">
        <f t="shared" si="20"/>
        <v>0.33621434745030249</v>
      </c>
      <c r="G152" s="119">
        <f t="shared" si="20"/>
        <v>0.38547968885047534</v>
      </c>
      <c r="H152" s="119">
        <f t="shared" si="20"/>
        <v>3.4572169403630081E-2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3</v>
      </c>
      <c r="E153" s="122">
        <f t="shared" si="21"/>
        <v>256</v>
      </c>
      <c r="F153" s="122">
        <f t="shared" si="21"/>
        <v>400</v>
      </c>
      <c r="G153" s="122">
        <f t="shared" si="21"/>
        <v>521</v>
      </c>
      <c r="H153" s="122">
        <f t="shared" si="21"/>
        <v>49</v>
      </c>
      <c r="I153" s="123">
        <f t="shared" si="21"/>
        <v>0</v>
      </c>
      <c r="J153" s="235">
        <f>+SUM(B153:I153)</f>
        <v>1229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2.4410089503661514E-3</v>
      </c>
      <c r="E154" s="125">
        <f t="shared" si="22"/>
        <v>0.20829943043124491</v>
      </c>
      <c r="F154" s="125">
        <f t="shared" si="22"/>
        <v>0.32546786004882017</v>
      </c>
      <c r="G154" s="125">
        <f t="shared" si="22"/>
        <v>0.4239218877135883</v>
      </c>
      <c r="H154" s="125">
        <f t="shared" si="22"/>
        <v>3.9869812855980472E-2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319</v>
      </c>
      <c r="C159" s="83">
        <f t="shared" ref="C159:E159" si="23">+N159</f>
        <v>305</v>
      </c>
      <c r="D159" s="83">
        <f t="shared" si="23"/>
        <v>111</v>
      </c>
      <c r="E159" s="110">
        <f t="shared" si="23"/>
        <v>0</v>
      </c>
      <c r="F159" s="229">
        <f>+SUM(B159:E159)</f>
        <v>735</v>
      </c>
      <c r="G159" s="83">
        <f>Q159</f>
        <v>228</v>
      </c>
      <c r="H159" s="110">
        <f>R159</f>
        <v>507</v>
      </c>
      <c r="I159" s="229">
        <f>+SUM(G159:H159)</f>
        <v>735</v>
      </c>
      <c r="J159" s="34"/>
      <c r="M159" s="3">
        <v>319</v>
      </c>
      <c r="N159" s="3">
        <v>305</v>
      </c>
      <c r="O159" s="3">
        <v>111</v>
      </c>
      <c r="P159" s="3">
        <v>0</v>
      </c>
      <c r="Q159" s="3">
        <v>228</v>
      </c>
      <c r="R159" s="3">
        <v>507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0.43401360544217688</v>
      </c>
      <c r="C160" s="30">
        <f t="shared" ref="C160:E160" si="24">+IF($F$159=0,"",(C159/$F$159))</f>
        <v>0.41496598639455784</v>
      </c>
      <c r="D160" s="30">
        <f t="shared" si="24"/>
        <v>0.15102040816326531</v>
      </c>
      <c r="E160" s="113">
        <f t="shared" si="24"/>
        <v>0</v>
      </c>
      <c r="F160" s="230"/>
      <c r="G160" s="30">
        <f>+IF($I$159=0,"",(G159/$I$159))</f>
        <v>0.31020408163265306</v>
      </c>
      <c r="H160" s="113">
        <f>+IF($I$159=0,"",(H159/$I$159))</f>
        <v>0.68979591836734699</v>
      </c>
      <c r="I160" s="230"/>
      <c r="J160" s="34"/>
      <c r="M160" s="3">
        <v>273</v>
      </c>
      <c r="N160" s="3">
        <v>460</v>
      </c>
      <c r="O160" s="3">
        <v>162</v>
      </c>
      <c r="P160" s="3">
        <v>0</v>
      </c>
      <c r="Q160" s="3">
        <v>274</v>
      </c>
      <c r="R160" s="3">
        <v>621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273</v>
      </c>
      <c r="C161" s="25">
        <f t="shared" ref="C161:E161" si="25">+N160</f>
        <v>460</v>
      </c>
      <c r="D161" s="25">
        <f t="shared" si="25"/>
        <v>162</v>
      </c>
      <c r="E161" s="116">
        <f t="shared" si="25"/>
        <v>0</v>
      </c>
      <c r="F161" s="224">
        <f>+SUM(B161:E161)</f>
        <v>895</v>
      </c>
      <c r="G161" s="25">
        <f>Q160</f>
        <v>274</v>
      </c>
      <c r="H161" s="116">
        <f>R160</f>
        <v>621</v>
      </c>
      <c r="I161" s="224">
        <f>+SUM(G161:H161)</f>
        <v>895</v>
      </c>
      <c r="J161" s="34"/>
      <c r="M161" s="3">
        <v>400</v>
      </c>
      <c r="N161" s="3">
        <v>399</v>
      </c>
      <c r="O161" s="3">
        <v>167</v>
      </c>
      <c r="P161" s="3">
        <v>0</v>
      </c>
      <c r="Q161" s="3">
        <v>318</v>
      </c>
      <c r="R161" s="3">
        <v>648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0.30502793296089387</v>
      </c>
      <c r="C162" s="29">
        <f t="shared" ref="C162:E162" si="26">+IF($F$161=0,"",(C161/$F$161))</f>
        <v>0.51396648044692739</v>
      </c>
      <c r="D162" s="29">
        <f t="shared" si="26"/>
        <v>0.18100558659217877</v>
      </c>
      <c r="E162" s="119">
        <f t="shared" si="26"/>
        <v>0</v>
      </c>
      <c r="F162" s="225"/>
      <c r="G162" s="29">
        <f>+IF($I$161=0,"",(G161/$I$161))</f>
        <v>0.30614525139664805</v>
      </c>
      <c r="H162" s="119">
        <f>+IF($I$161=0,"",(H161/$I$161))</f>
        <v>0.69385474860335195</v>
      </c>
      <c r="I162" s="225"/>
      <c r="J162" s="34"/>
      <c r="M162" s="3">
        <v>530</v>
      </c>
      <c r="N162" s="3">
        <v>400</v>
      </c>
      <c r="O162" s="3">
        <v>189</v>
      </c>
      <c r="P162" s="3">
        <v>0</v>
      </c>
      <c r="Q162" s="3">
        <v>373</v>
      </c>
      <c r="R162" s="3">
        <v>746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400</v>
      </c>
      <c r="C163" s="25">
        <f t="shared" ref="C163:E163" si="27">+N161</f>
        <v>399</v>
      </c>
      <c r="D163" s="25">
        <f t="shared" si="27"/>
        <v>167</v>
      </c>
      <c r="E163" s="116">
        <f t="shared" si="27"/>
        <v>0</v>
      </c>
      <c r="F163" s="224">
        <f>+SUM(B163:E163)</f>
        <v>966</v>
      </c>
      <c r="G163" s="25">
        <f>Q161</f>
        <v>318</v>
      </c>
      <c r="H163" s="116">
        <f>R161</f>
        <v>648</v>
      </c>
      <c r="I163" s="224">
        <f>+SUM(G163:H163)</f>
        <v>966</v>
      </c>
      <c r="J163" s="34"/>
      <c r="M163" s="3">
        <v>505</v>
      </c>
      <c r="N163" s="3">
        <v>477</v>
      </c>
      <c r="O163" s="3">
        <v>211</v>
      </c>
      <c r="P163" s="3">
        <v>0</v>
      </c>
      <c r="Q163" s="3">
        <v>398</v>
      </c>
      <c r="R163" s="3">
        <v>795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0.41407867494824019</v>
      </c>
      <c r="C164" s="29">
        <f t="shared" ref="C164:E164" si="28">+IF($F$163=0,"",(C163/$F$163))</f>
        <v>0.41304347826086957</v>
      </c>
      <c r="D164" s="29">
        <f t="shared" si="28"/>
        <v>0.17287784679089027</v>
      </c>
      <c r="E164" s="119">
        <f t="shared" si="28"/>
        <v>0</v>
      </c>
      <c r="F164" s="225"/>
      <c r="G164" s="29">
        <f>+IF($I$163=0,"",(G163/$I$163))</f>
        <v>0.32919254658385094</v>
      </c>
      <c r="H164" s="119">
        <f>+IF($I$163=0,"",(H163/$I$163))</f>
        <v>0.67080745341614911</v>
      </c>
      <c r="I164" s="225"/>
      <c r="J164" s="34"/>
      <c r="M164" s="3">
        <v>454</v>
      </c>
      <c r="N164" s="3">
        <v>463</v>
      </c>
      <c r="O164" s="3">
        <v>240</v>
      </c>
      <c r="P164" s="3">
        <v>0</v>
      </c>
      <c r="Q164" s="3">
        <v>396</v>
      </c>
      <c r="R164" s="3">
        <v>761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530</v>
      </c>
      <c r="C165" s="19">
        <f t="shared" ref="C165:E165" si="29">+N162</f>
        <v>400</v>
      </c>
      <c r="D165" s="19">
        <f t="shared" si="29"/>
        <v>189</v>
      </c>
      <c r="E165" s="122">
        <f t="shared" si="29"/>
        <v>0</v>
      </c>
      <c r="F165" s="224">
        <f>+SUM(B165:E165)</f>
        <v>1119</v>
      </c>
      <c r="G165" s="25">
        <f>Q162</f>
        <v>373</v>
      </c>
      <c r="H165" s="116">
        <f>R162</f>
        <v>746</v>
      </c>
      <c r="I165" s="224">
        <f>+SUM(G165:H165)</f>
        <v>1119</v>
      </c>
      <c r="J165" s="34"/>
      <c r="M165" s="3">
        <v>418</v>
      </c>
      <c r="N165" s="3">
        <v>524</v>
      </c>
      <c r="O165" s="3">
        <v>287</v>
      </c>
      <c r="P165" s="3">
        <v>0</v>
      </c>
      <c r="Q165" s="3">
        <v>438</v>
      </c>
      <c r="R165" s="3">
        <v>791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0.47363717605004468</v>
      </c>
      <c r="C166" s="29">
        <f>+IF($F$165=0,"",(C165/$F$165))</f>
        <v>0.35746201966041108</v>
      </c>
      <c r="D166" s="29">
        <f t="shared" ref="D166:E166" si="30">+IF($F$165=0,"",(D165/$F$165))</f>
        <v>0.16890080428954424</v>
      </c>
      <c r="E166" s="119">
        <f t="shared" si="30"/>
        <v>0</v>
      </c>
      <c r="F166" s="225"/>
      <c r="G166" s="29">
        <f>+IF($I$165=0,"",(G165/$I$165))</f>
        <v>0.33333333333333331</v>
      </c>
      <c r="H166" s="119">
        <f>+IF($I$165=0,"",(H165/$I$165))</f>
        <v>0.66666666666666663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505</v>
      </c>
      <c r="C167" s="19">
        <f t="shared" ref="C167:E167" si="31">+N163</f>
        <v>477</v>
      </c>
      <c r="D167" s="19">
        <f t="shared" si="31"/>
        <v>211</v>
      </c>
      <c r="E167" s="122">
        <f t="shared" si="31"/>
        <v>0</v>
      </c>
      <c r="F167" s="224">
        <f>+SUM(B167:E167)</f>
        <v>1193</v>
      </c>
      <c r="G167" s="25">
        <f>Q163</f>
        <v>398</v>
      </c>
      <c r="H167" s="116">
        <f>R163</f>
        <v>795</v>
      </c>
      <c r="I167" s="224">
        <f>+SUM(G167:H167)</f>
        <v>1193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0.42330259849119867</v>
      </c>
      <c r="C168" s="29">
        <f>+IF($F$167=0,"",(C167/$F$167))</f>
        <v>0.39983235540653816</v>
      </c>
      <c r="D168" s="29">
        <f>+IF($F$167=0,"",(D167/$F$167))</f>
        <v>0.1768650461022632</v>
      </c>
      <c r="E168" s="119">
        <f>+IF($F$167=0,"",(E167/$F$167))</f>
        <v>0</v>
      </c>
      <c r="F168" s="225"/>
      <c r="G168" s="29">
        <f>+IF($I$167=0,"",(G167/$I$167))</f>
        <v>0.3336127409891031</v>
      </c>
      <c r="H168" s="119">
        <f>+IF($I$167=0,"",(H167/$I$167))</f>
        <v>0.6663872590108969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454</v>
      </c>
      <c r="C169" s="19">
        <f t="shared" ref="C169:E169" si="32">+N164</f>
        <v>463</v>
      </c>
      <c r="D169" s="19">
        <f t="shared" si="32"/>
        <v>240</v>
      </c>
      <c r="E169" s="122">
        <f t="shared" si="32"/>
        <v>0</v>
      </c>
      <c r="F169" s="224">
        <f>+SUM(B169:E169)</f>
        <v>1157</v>
      </c>
      <c r="G169" s="25">
        <f>Q164</f>
        <v>396</v>
      </c>
      <c r="H169" s="116">
        <f>R164</f>
        <v>761</v>
      </c>
      <c r="I169" s="220">
        <f>+SUM(G169:H169)</f>
        <v>1157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0.39239412273120139</v>
      </c>
      <c r="C170" s="29">
        <f>+IF($F$169=0,"",(C169/$F$169))</f>
        <v>0.40017286084701814</v>
      </c>
      <c r="D170" s="29">
        <f>+IF($F$169=0,"",(D169/$F$169))</f>
        <v>0.20743301642178047</v>
      </c>
      <c r="E170" s="119">
        <f>+IF($F$169=0,"",(E169/$F$169))</f>
        <v>0</v>
      </c>
      <c r="F170" s="225"/>
      <c r="G170" s="29">
        <f>+IF($I$169=0,"",(G169/$I$169))</f>
        <v>0.34226447709593777</v>
      </c>
      <c r="H170" s="119">
        <f>+IF($I$169=0,"",(H169/$I$169))</f>
        <v>0.65773552290406223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418</v>
      </c>
      <c r="C171" s="19">
        <f t="shared" ref="C171:E171" si="33">+N165</f>
        <v>524</v>
      </c>
      <c r="D171" s="19">
        <f t="shared" si="33"/>
        <v>287</v>
      </c>
      <c r="E171" s="122">
        <f t="shared" si="33"/>
        <v>0</v>
      </c>
      <c r="F171" s="235">
        <f>+SUM(B171:E171)</f>
        <v>1229</v>
      </c>
      <c r="G171" s="19">
        <f>Q165</f>
        <v>438</v>
      </c>
      <c r="H171" s="122">
        <f>R165</f>
        <v>791</v>
      </c>
      <c r="I171" s="235">
        <f>+SUM(G171:H171)</f>
        <v>1229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0.34011391375101707</v>
      </c>
      <c r="C172" s="127">
        <f t="shared" ref="C172:E172" si="34">+IF($F$171=0,"",(C171/$F$171))</f>
        <v>0.42636289666395444</v>
      </c>
      <c r="D172" s="127">
        <f t="shared" si="34"/>
        <v>0.23352318958502849</v>
      </c>
      <c r="E172" s="125">
        <f t="shared" si="34"/>
        <v>0</v>
      </c>
      <c r="F172" s="236"/>
      <c r="G172" s="127">
        <f>+IF($I$171=0,"",(G171/$I$171))</f>
        <v>0.35638730675345809</v>
      </c>
      <c r="H172" s="125">
        <f>+IF($I$171=0,"",(H171/$I$171))</f>
        <v>0.64361269324654191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21</v>
      </c>
      <c r="C178" s="19">
        <f t="shared" ref="C178:G178" si="35">+N178</f>
        <v>687</v>
      </c>
      <c r="D178" s="19">
        <f t="shared" si="35"/>
        <v>27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735</v>
      </c>
      <c r="I178" s="21"/>
      <c r="J178" s="21"/>
      <c r="K178" s="3"/>
      <c r="L178" s="3"/>
      <c r="M178" s="3">
        <v>21</v>
      </c>
      <c r="N178" s="3">
        <v>687</v>
      </c>
      <c r="O178" s="43">
        <v>27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2.8571428571428571E-2</v>
      </c>
      <c r="C179" s="30">
        <f t="shared" ref="C179:G179" si="36">+IF($H$178=0,"",(C178/$H$178))</f>
        <v>0.9346938775510204</v>
      </c>
      <c r="D179" s="30">
        <f t="shared" si="36"/>
        <v>3.6734693877551024E-2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73</v>
      </c>
      <c r="N179" s="3">
        <v>645</v>
      </c>
      <c r="O179" s="43">
        <v>177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73</v>
      </c>
      <c r="C180" s="25">
        <f t="shared" ref="C180:G180" si="37">+N179</f>
        <v>645</v>
      </c>
      <c r="D180" s="25">
        <f t="shared" si="37"/>
        <v>177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895</v>
      </c>
      <c r="I180" s="20"/>
      <c r="J180" s="20"/>
      <c r="K180" s="3"/>
      <c r="L180" s="3"/>
      <c r="M180" s="3">
        <v>83</v>
      </c>
      <c r="N180" s="3">
        <v>650</v>
      </c>
      <c r="O180" s="43">
        <v>233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8.1564245810055863E-2</v>
      </c>
      <c r="C181" s="29">
        <f t="shared" ref="C181:G181" si="38">+IF($H$180=0,"",(C180/$H$180))</f>
        <v>0.72067039106145248</v>
      </c>
      <c r="D181" s="29">
        <f t="shared" si="38"/>
        <v>0.19776536312849163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67</v>
      </c>
      <c r="N181" s="3">
        <v>676</v>
      </c>
      <c r="O181" s="43">
        <v>376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83</v>
      </c>
      <c r="C182" s="25">
        <f t="shared" ref="C182:G182" si="39">+N180</f>
        <v>650</v>
      </c>
      <c r="D182" s="25">
        <f t="shared" si="39"/>
        <v>233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966</v>
      </c>
      <c r="I182" s="20"/>
      <c r="J182" s="20"/>
      <c r="K182" s="3"/>
      <c r="L182" s="3"/>
      <c r="M182" s="3">
        <v>70</v>
      </c>
      <c r="N182" s="3">
        <v>841</v>
      </c>
      <c r="O182" s="43">
        <v>282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8.5921325051759839E-2</v>
      </c>
      <c r="C183" s="29">
        <f t="shared" ref="C183:G183" si="40">+IF($H$182=0,"",(C182/$H$182))</f>
        <v>0.67287784679089024</v>
      </c>
      <c r="D183" s="29">
        <f t="shared" si="40"/>
        <v>0.24120082815734989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71</v>
      </c>
      <c r="N183" s="3">
        <v>981</v>
      </c>
      <c r="O183" s="43">
        <v>105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67</v>
      </c>
      <c r="C184" s="25">
        <f t="shared" ref="C184:G184" si="41">+N181</f>
        <v>676</v>
      </c>
      <c r="D184" s="25">
        <f t="shared" si="41"/>
        <v>376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1119</v>
      </c>
      <c r="I184" s="20"/>
      <c r="J184" s="20"/>
      <c r="K184" s="20"/>
      <c r="L184" s="20"/>
      <c r="M184" s="3">
        <v>100</v>
      </c>
      <c r="N184" s="3">
        <v>1041</v>
      </c>
      <c r="O184" s="43">
        <v>88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5.9874888293118857E-2</v>
      </c>
      <c r="C185" s="29">
        <f t="shared" ref="C185:G185" si="42">+IF($H$184=0,"",(C184/$H$184))</f>
        <v>0.60411081322609472</v>
      </c>
      <c r="D185" s="29">
        <f t="shared" si="42"/>
        <v>0.3360142984807864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70</v>
      </c>
      <c r="C186" s="25">
        <f t="shared" ref="C186:G186" si="43">N182</f>
        <v>841</v>
      </c>
      <c r="D186" s="25">
        <f t="shared" si="43"/>
        <v>282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1193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5.8675607711651298E-2</v>
      </c>
      <c r="C187" s="29">
        <f t="shared" si="44"/>
        <v>0.70494551550712492</v>
      </c>
      <c r="D187" s="29">
        <f t="shared" si="44"/>
        <v>0.2363788767812238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71</v>
      </c>
      <c r="C188" s="25">
        <f t="shared" ref="C188:G188" si="45">N183</f>
        <v>981</v>
      </c>
      <c r="D188" s="25">
        <f t="shared" si="45"/>
        <v>105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1157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6.1365600691443388E-2</v>
      </c>
      <c r="C189" s="29">
        <f t="shared" si="46"/>
        <v>0.84788245462402767</v>
      </c>
      <c r="D189" s="29">
        <f t="shared" si="46"/>
        <v>9.0751944684528948E-2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100</v>
      </c>
      <c r="C190" s="25">
        <f t="shared" ref="C190:G190" si="47">N184</f>
        <v>1041</v>
      </c>
      <c r="D190" s="25">
        <f t="shared" si="47"/>
        <v>88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1229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8.1366965012205042E-2</v>
      </c>
      <c r="C191" s="127">
        <f>+IF($H$190=0,"",(C190/$H$190))</f>
        <v>0.84703010577705451</v>
      </c>
      <c r="D191" s="127">
        <f t="shared" ref="D191:G191" si="48">+IF($H$190=0,"",(D190/$H$190))</f>
        <v>7.1602929210740435E-2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96</v>
      </c>
      <c r="D196" s="64">
        <v>58</v>
      </c>
      <c r="E196" s="64">
        <v>104</v>
      </c>
      <c r="F196" s="64">
        <v>141</v>
      </c>
      <c r="G196" s="64">
        <v>254</v>
      </c>
      <c r="H196" s="65">
        <v>52</v>
      </c>
      <c r="I196" s="65">
        <v>119</v>
      </c>
      <c r="J196" s="66">
        <v>111</v>
      </c>
      <c r="K196" s="66">
        <v>49</v>
      </c>
      <c r="L196" s="66">
        <v>55</v>
      </c>
      <c r="M196" s="68">
        <v>52</v>
      </c>
      <c r="AK196" s="1"/>
    </row>
    <row r="197" spans="1:37" ht="18.75" x14ac:dyDescent="0.25">
      <c r="A197" s="241" t="s">
        <v>3</v>
      </c>
      <c r="B197" s="242"/>
      <c r="C197" s="69">
        <v>440</v>
      </c>
      <c r="D197" s="15">
        <v>323</v>
      </c>
      <c r="E197" s="15">
        <v>422</v>
      </c>
      <c r="F197" s="15">
        <v>605</v>
      </c>
      <c r="G197" s="15">
        <v>619</v>
      </c>
      <c r="H197" s="28">
        <v>433</v>
      </c>
      <c r="I197" s="28">
        <v>480</v>
      </c>
      <c r="J197" s="33">
        <v>462</v>
      </c>
      <c r="K197" s="33">
        <v>211</v>
      </c>
      <c r="L197" s="33">
        <v>256</v>
      </c>
      <c r="M197" s="70">
        <v>232</v>
      </c>
      <c r="AK197" s="1"/>
    </row>
    <row r="198" spans="1:37" ht="18.75" x14ac:dyDescent="0.25">
      <c r="A198" s="241" t="s">
        <v>4</v>
      </c>
      <c r="B198" s="242"/>
      <c r="C198" s="69">
        <v>1727</v>
      </c>
      <c r="D198" s="15">
        <v>1426</v>
      </c>
      <c r="E198" s="15">
        <v>2024</v>
      </c>
      <c r="F198" s="15">
        <v>2929</v>
      </c>
      <c r="G198" s="15">
        <v>3606</v>
      </c>
      <c r="H198" s="28">
        <v>3624</v>
      </c>
      <c r="I198" s="28">
        <v>3637</v>
      </c>
      <c r="J198" s="33">
        <v>3005</v>
      </c>
      <c r="K198" s="33">
        <v>3141</v>
      </c>
      <c r="L198" s="33">
        <v>3342</v>
      </c>
      <c r="M198" s="70">
        <v>3218</v>
      </c>
      <c r="AK198" s="1"/>
    </row>
    <row r="199" spans="1:37" ht="18.75" x14ac:dyDescent="0.25">
      <c r="A199" s="241" t="s">
        <v>5</v>
      </c>
      <c r="B199" s="242"/>
      <c r="C199" s="69">
        <v>349</v>
      </c>
      <c r="D199" s="15">
        <v>369</v>
      </c>
      <c r="E199" s="15">
        <v>992</v>
      </c>
      <c r="F199" s="15">
        <v>943</v>
      </c>
      <c r="G199" s="15">
        <v>1132</v>
      </c>
      <c r="H199" s="28">
        <v>667</v>
      </c>
      <c r="I199" s="28">
        <v>747</v>
      </c>
      <c r="J199" s="33">
        <v>935</v>
      </c>
      <c r="K199" s="33">
        <v>927</v>
      </c>
      <c r="L199" s="33">
        <v>822</v>
      </c>
      <c r="M199" s="70">
        <v>865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2612</v>
      </c>
      <c r="D202" s="158">
        <f t="shared" si="49"/>
        <v>2176</v>
      </c>
      <c r="E202" s="158">
        <f t="shared" si="49"/>
        <v>3542</v>
      </c>
      <c r="F202" s="158">
        <f t="shared" si="49"/>
        <v>4618</v>
      </c>
      <c r="G202" s="158">
        <f t="shared" si="49"/>
        <v>5611</v>
      </c>
      <c r="H202" s="158">
        <f t="shared" si="49"/>
        <v>4776</v>
      </c>
      <c r="I202" s="158">
        <f t="shared" si="49"/>
        <v>4983</v>
      </c>
      <c r="J202" s="158">
        <f t="shared" si="49"/>
        <v>4513</v>
      </c>
      <c r="K202" s="158">
        <f t="shared" ref="K202:L202" si="50">+SUM(K196:K201)</f>
        <v>4328</v>
      </c>
      <c r="L202" s="158">
        <f t="shared" si="50"/>
        <v>4475</v>
      </c>
      <c r="M202" s="179">
        <f>+SUM(M196:M201)</f>
        <v>4367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0.32490974729241878</v>
      </c>
      <c r="E208" s="134"/>
      <c r="F208" s="186">
        <v>0.43902439024390238</v>
      </c>
      <c r="G208" s="187"/>
      <c r="H208" s="186">
        <v>0.42105263157894729</v>
      </c>
      <c r="I208" s="186"/>
      <c r="J208" s="192">
        <v>0.37735849056603782</v>
      </c>
      <c r="K208" s="201"/>
      <c r="L208" s="186">
        <v>0.45833333333333331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0.63541666666666663</v>
      </c>
      <c r="E209" s="187"/>
      <c r="F209" s="186">
        <v>0.71848013816925738</v>
      </c>
      <c r="G209" s="187"/>
      <c r="H209" s="186">
        <v>0.74137931034482762</v>
      </c>
      <c r="I209" s="186"/>
      <c r="J209" s="194">
        <v>0.70264317180616742</v>
      </c>
      <c r="K209" s="202"/>
      <c r="L209" s="186">
        <v>0.74509803921568629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0.78068152703048932</v>
      </c>
      <c r="E210" s="187"/>
      <c r="F210" s="186">
        <v>0.78416378885051796</v>
      </c>
      <c r="G210" s="187"/>
      <c r="H210" s="186">
        <v>0.7661290322580645</v>
      </c>
      <c r="I210" s="186"/>
      <c r="J210" s="194">
        <v>0.69996636394214595</v>
      </c>
      <c r="K210" s="202"/>
      <c r="L210" s="186">
        <v>0.72867718056002573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0.95053003533568903</v>
      </c>
      <c r="E211" s="187"/>
      <c r="F211" s="186">
        <v>0.91349934469200522</v>
      </c>
      <c r="G211" s="187"/>
      <c r="H211" s="186">
        <v>0.88751714677640603</v>
      </c>
      <c r="I211" s="186"/>
      <c r="J211" s="194">
        <v>0.86413043478260865</v>
      </c>
      <c r="K211" s="202"/>
      <c r="L211" s="186">
        <v>0.89305402425578828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>
        <v>1</v>
      </c>
      <c r="I212" s="186"/>
      <c r="J212" s="194">
        <v>1</v>
      </c>
      <c r="K212" s="202"/>
      <c r="L212" s="186">
        <v>1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126</v>
      </c>
      <c r="G222" s="187"/>
      <c r="H222" s="193" t="s">
        <v>125</v>
      </c>
      <c r="I222" s="187"/>
      <c r="J222" s="193" t="s">
        <v>125</v>
      </c>
      <c r="K222" s="187"/>
      <c r="L222" s="193" t="s">
        <v>132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133</v>
      </c>
      <c r="I223" s="187"/>
      <c r="J223" s="193" t="s">
        <v>134</v>
      </c>
      <c r="K223" s="187"/>
      <c r="L223" s="193" t="s">
        <v>127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2023-09-02T07:46:37Z</dcterms:modified>
</cp:coreProperties>
</file>