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15798FBD-16A6-435F-AB25-50BBD8EBF2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<sst xmlns="http://schemas.openxmlformats.org/spreadsheetml/2006/main" count="233" uniqueCount="136">
  <si>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</si>
  <si>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</si>
  <si>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</si>
  <si>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</si>
  <si>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</si>
  <si>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</si>
  <si>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</si>
  <si>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</si>
  <si>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</si>
  <si>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</si>
  <si>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</si>
  <si>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</si>
  <si>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</si>
  <si>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</si>
  <si>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</si>
  <si>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</si>
  <si>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</si>
  <si>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</si>
  <si>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</si>
  <si>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</si>
  <si>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</si>
  <si>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</si>
  <si>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</si>
  <si>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</si>
  <si>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</si>
  <si>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</si>
  <si>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</si>
  <si>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</si>
  <si>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</si>
  <si>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</si>
  <si>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</si>
  <si>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</si>
  <si>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</si>
  <si>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</si>
  <si>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</si>
  <si>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</si>
  <si>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</si>
  <si>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</si>
  <si>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</si>
  <si>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</si>
  <si>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</si>
  <si>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</si>
  <si>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</si>
  <si>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</si>
  <si>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</si>
  <si>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</si>
  <si>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</si>
  <si>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</si>
  <si>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</si>
  <si>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</si>
  <si>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</si>
  <si>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</si>
  <si>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</si>
  <si>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</si>
  <si>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</si>
  <si>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</si>
  <si>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</si>
  <si>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</si>
  <si>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</si>
  <si>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</si>
  <si>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</si>
  <si>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</si>
  <si>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</si>
  <si>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</si>
  <si>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</si>
  <si>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</si>
  <si>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</si>
  <si>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</si>
  <si>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</si>
  <si>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</si>
  <si>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</si>
  <si>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</si>
  <si>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</si>
  <si>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</si>
  <si>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</si>
  <si>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</si>
  <si>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</si>
  <si>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</si>
  <si>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</si>
  <si>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</si>
  <si>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</si>
  <si>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</si>
  <si>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</si>
  <si>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</si>
  <si>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</si>
  <si>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</si>
  <si>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</si>
  <si>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</si>
  <si>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</si>
  <si>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</si>
  <si>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</si>
  <si>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</si>
  <si>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</si>
  <si>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</si>
  <si>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</si>
  <si>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</si>
  <si>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</si>
  <si>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</si>
  <si>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</si>
  <si>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</si>
  <si>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</si>
  <si>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</si>
  <si>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</si>
  <si>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</si>
  <si>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</si>
  <si>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</si>
  <si>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</si>
  <si>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</si>
  <si>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</si>
  <si>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</si>
  <si>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</si>
  <si>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</si>
  <si>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</si>
  <si>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</si>
  <si>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</si>
  <si>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</si>
  <si>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</si>
  <si>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</si>
  <si>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</si>
  <si>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</si>
  <si>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</si>
  <si>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</si>
  <si>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</si>
  <si>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O</t>
  </si>
  <si>
    <t>U</t>
  </si>
  <si>
    <t>SI</t>
  </si>
  <si>
    <t>Entre 4 y 4,5 SMMLV</t>
  </si>
  <si>
    <t>Entre 8 y 9 SMMLV</t>
  </si>
  <si>
    <t>Entre 1,5 y 2 SMMLV</t>
  </si>
  <si>
    <t>Entre 1 y 1,5 SMMLV</t>
  </si>
  <si>
    <t>Entre 9 y 11 SMMLV</t>
  </si>
  <si>
    <t>Entre 3 y 3,5 SMMLV</t>
  </si>
  <si>
    <t>Entre 2,5 y 3 SMMLV</t>
  </si>
  <si>
    <t>Entre 6 y 7 SMMLV</t>
  </si>
  <si>
    <t>1 SMMLV</t>
  </si>
  <si>
    <t>UNIVERSIDAD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</si>
</sst>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 CALDAS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135</v>
      </c>
      <c r="B11" s="3" t="s">
        <v>123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 CALDAS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12928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12128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800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105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6.3940753103160525E-2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0.6062678062678063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11748</v>
      </c>
      <c r="D32" s="56">
        <v>12346</v>
      </c>
      <c r="E32" s="56">
        <v>13137</v>
      </c>
      <c r="F32" s="56">
        <v>13262</v>
      </c>
      <c r="G32" s="56">
        <v>13536</v>
      </c>
      <c r="H32" s="57">
        <v>13263</v>
      </c>
      <c r="I32" s="57">
        <v>14096</v>
      </c>
      <c r="J32" s="58">
        <v>13881</v>
      </c>
      <c r="K32" s="58">
        <v>13429</v>
      </c>
      <c r="L32" s="58">
        <v>13123</v>
      </c>
      <c r="M32" s="61">
        <v>12128</v>
      </c>
    </row>
    <row r="33" spans="1:14" ht="18.75" x14ac:dyDescent="0.25">
      <c r="A33" s="245" t="s">
        <v>24</v>
      </c>
      <c r="B33" s="246"/>
      <c r="C33" s="60">
        <v>724</v>
      </c>
      <c r="D33" s="12">
        <v>741</v>
      </c>
      <c r="E33" s="12">
        <v>944</v>
      </c>
      <c r="F33" s="12">
        <v>1034</v>
      </c>
      <c r="G33" s="12">
        <v>1284</v>
      </c>
      <c r="H33" s="27">
        <v>1347</v>
      </c>
      <c r="I33" s="27">
        <v>1220</v>
      </c>
      <c r="J33" s="32">
        <v>1022</v>
      </c>
      <c r="K33" s="32">
        <v>1043</v>
      </c>
      <c r="L33" s="32">
        <v>946</v>
      </c>
      <c r="M33" s="62">
        <v>800</v>
      </c>
    </row>
    <row r="34" spans="1:14" ht="19.5" thickBot="1" x14ac:dyDescent="0.3">
      <c r="A34" s="249" t="s">
        <v>8</v>
      </c>
      <c r="B34" s="250"/>
      <c r="C34" s="171">
        <f>+SUM(C32:C33)</f>
        <v>12472</v>
      </c>
      <c r="D34" s="172">
        <f t="shared" ref="D34:H34" si="0">+SUM(D32:D33)</f>
        <v>13087</v>
      </c>
      <c r="E34" s="172">
        <f t="shared" si="0"/>
        <v>14081</v>
      </c>
      <c r="F34" s="172">
        <f t="shared" si="0"/>
        <v>14296</v>
      </c>
      <c r="G34" s="172">
        <f t="shared" si="0"/>
        <v>14820</v>
      </c>
      <c r="H34" s="175">
        <f t="shared" si="0"/>
        <v>14610</v>
      </c>
      <c r="I34" s="175">
        <f>+SUM(I32:I33)</f>
        <v>15316</v>
      </c>
      <c r="J34" s="166">
        <f>+SUM(J32:J33)</f>
        <v>14903</v>
      </c>
      <c r="K34" s="166">
        <f>+SUM(K32:K33)</f>
        <v>14472</v>
      </c>
      <c r="L34" s="166">
        <f>+SUM(L32:L33)</f>
        <v>14069</v>
      </c>
      <c r="M34" s="167">
        <f>+SUM(M32:M33)</f>
        <v>12928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417</v>
      </c>
      <c r="E39" s="64">
        <v>1048</v>
      </c>
      <c r="F39" s="64">
        <v>1344</v>
      </c>
      <c r="G39" s="64">
        <v>1512</v>
      </c>
      <c r="H39" s="65">
        <v>1045</v>
      </c>
      <c r="I39" s="65">
        <v>1572</v>
      </c>
      <c r="J39" s="66">
        <v>1518</v>
      </c>
      <c r="K39" s="66">
        <v>941</v>
      </c>
      <c r="L39" s="66">
        <v>549</v>
      </c>
      <c r="M39" s="68">
        <v>16</v>
      </c>
      <c r="N39" s="42"/>
    </row>
    <row r="40" spans="1:14" ht="18.75" x14ac:dyDescent="0.25">
      <c r="A40" s="233" t="s">
        <v>3</v>
      </c>
      <c r="B40" s="234"/>
      <c r="C40" s="69">
        <v>2246</v>
      </c>
      <c r="D40" s="15">
        <v>2417</v>
      </c>
      <c r="E40" s="15">
        <v>2058</v>
      </c>
      <c r="F40" s="15">
        <v>1545</v>
      </c>
      <c r="G40" s="15">
        <v>1343</v>
      </c>
      <c r="H40" s="28">
        <v>1321</v>
      </c>
      <c r="I40" s="28">
        <v>1442</v>
      </c>
      <c r="J40" s="33">
        <v>1154</v>
      </c>
      <c r="K40" s="33">
        <v>1247</v>
      </c>
      <c r="L40" s="33">
        <v>1135</v>
      </c>
      <c r="M40" s="70">
        <v>1202</v>
      </c>
      <c r="N40" s="42"/>
    </row>
    <row r="41" spans="1:14" ht="18.75" x14ac:dyDescent="0.25">
      <c r="A41" s="233" t="s">
        <v>4</v>
      </c>
      <c r="B41" s="234"/>
      <c r="C41" s="69">
        <v>9502</v>
      </c>
      <c r="D41" s="15">
        <v>9512</v>
      </c>
      <c r="E41" s="15">
        <v>10031</v>
      </c>
      <c r="F41" s="15">
        <v>10373</v>
      </c>
      <c r="G41" s="15">
        <v>10681</v>
      </c>
      <c r="H41" s="28">
        <v>10897</v>
      </c>
      <c r="I41" s="28">
        <v>11082</v>
      </c>
      <c r="J41" s="33">
        <v>11209</v>
      </c>
      <c r="K41" s="33">
        <v>11241</v>
      </c>
      <c r="L41" s="33">
        <v>11439</v>
      </c>
      <c r="M41" s="70">
        <v>10910</v>
      </c>
      <c r="N41" s="42"/>
    </row>
    <row r="42" spans="1:14" ht="18.75" x14ac:dyDescent="0.25">
      <c r="A42" s="233" t="s">
        <v>5</v>
      </c>
      <c r="B42" s="234"/>
      <c r="C42" s="69">
        <v>203</v>
      </c>
      <c r="D42" s="15">
        <v>227</v>
      </c>
      <c r="E42" s="15">
        <v>231</v>
      </c>
      <c r="F42" s="15">
        <v>260</v>
      </c>
      <c r="G42" s="15">
        <v>252</v>
      </c>
      <c r="H42" s="28">
        <v>278</v>
      </c>
      <c r="I42" s="28">
        <v>248</v>
      </c>
      <c r="J42" s="33">
        <v>247</v>
      </c>
      <c r="K42" s="33">
        <v>228</v>
      </c>
      <c r="L42" s="33">
        <v>232</v>
      </c>
      <c r="M42" s="70">
        <v>186</v>
      </c>
      <c r="N42" s="42"/>
    </row>
    <row r="43" spans="1:14" ht="18.75" x14ac:dyDescent="0.25">
      <c r="A43" s="233" t="s">
        <v>6</v>
      </c>
      <c r="B43" s="234"/>
      <c r="C43" s="69">
        <v>467</v>
      </c>
      <c r="D43" s="15">
        <v>452</v>
      </c>
      <c r="E43" s="15">
        <v>626</v>
      </c>
      <c r="F43" s="15">
        <v>662</v>
      </c>
      <c r="G43" s="15">
        <v>908</v>
      </c>
      <c r="H43" s="28">
        <v>945</v>
      </c>
      <c r="I43" s="28">
        <v>832</v>
      </c>
      <c r="J43" s="33">
        <v>625</v>
      </c>
      <c r="K43" s="33">
        <v>673</v>
      </c>
      <c r="L43" s="33">
        <v>566</v>
      </c>
      <c r="M43" s="70">
        <v>459</v>
      </c>
      <c r="N43" s="42"/>
    </row>
    <row r="44" spans="1:14" ht="18.75" x14ac:dyDescent="0.25">
      <c r="A44" s="233" t="s">
        <v>7</v>
      </c>
      <c r="B44" s="234"/>
      <c r="C44" s="69">
        <v>54</v>
      </c>
      <c r="D44" s="15">
        <v>62</v>
      </c>
      <c r="E44" s="15">
        <v>87</v>
      </c>
      <c r="F44" s="15">
        <v>112</v>
      </c>
      <c r="G44" s="15">
        <v>124</v>
      </c>
      <c r="H44" s="28">
        <v>124</v>
      </c>
      <c r="I44" s="28">
        <v>140</v>
      </c>
      <c r="J44" s="33">
        <v>150</v>
      </c>
      <c r="K44" s="33">
        <v>142</v>
      </c>
      <c r="L44" s="33">
        <v>148</v>
      </c>
      <c r="M44" s="70">
        <v>155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12472</v>
      </c>
      <c r="D45" s="172">
        <f t="shared" ref="D45:I45" si="1">+SUM(D39:D44)</f>
        <v>13087</v>
      </c>
      <c r="E45" s="172">
        <f t="shared" si="1"/>
        <v>14081</v>
      </c>
      <c r="F45" s="172">
        <f t="shared" si="1"/>
        <v>14296</v>
      </c>
      <c r="G45" s="172">
        <f t="shared" si="1"/>
        <v>14820</v>
      </c>
      <c r="H45" s="175">
        <f t="shared" si="1"/>
        <v>14610</v>
      </c>
      <c r="I45" s="175">
        <f t="shared" si="1"/>
        <v>15316</v>
      </c>
      <c r="J45" s="166">
        <f>+SUM(J39:J44)</f>
        <v>14903</v>
      </c>
      <c r="K45" s="166">
        <f>+SUM(K39:K44)</f>
        <v>14472</v>
      </c>
      <c r="L45" s="166">
        <f>+SUM(L39:L44)</f>
        <v>14069</v>
      </c>
      <c r="M45" s="167">
        <f>+SUM(M39:M44)</f>
        <v>12928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1285</v>
      </c>
      <c r="D50" s="64">
        <v>1309</v>
      </c>
      <c r="E50" s="64">
        <v>1412</v>
      </c>
      <c r="F50" s="64">
        <v>1534</v>
      </c>
      <c r="G50" s="64">
        <v>1471</v>
      </c>
      <c r="H50" s="65">
        <v>1811</v>
      </c>
      <c r="I50" s="65">
        <v>2353</v>
      </c>
      <c r="J50" s="66">
        <v>2331</v>
      </c>
      <c r="K50" s="66">
        <v>2138</v>
      </c>
      <c r="L50" s="66">
        <v>1697</v>
      </c>
      <c r="M50" s="68">
        <v>1325</v>
      </c>
    </row>
    <row r="51" spans="1:13" ht="18.75" x14ac:dyDescent="0.25">
      <c r="A51" s="279" t="s">
        <v>46</v>
      </c>
      <c r="B51" s="280"/>
      <c r="C51" s="69">
        <v>566</v>
      </c>
      <c r="D51" s="15">
        <v>580</v>
      </c>
      <c r="E51" s="15">
        <v>639</v>
      </c>
      <c r="F51" s="15">
        <v>687</v>
      </c>
      <c r="G51" s="15">
        <v>715</v>
      </c>
      <c r="H51" s="28">
        <v>706</v>
      </c>
      <c r="I51" s="28">
        <v>759</v>
      </c>
      <c r="J51" s="33">
        <v>756</v>
      </c>
      <c r="K51" s="33">
        <v>750</v>
      </c>
      <c r="L51" s="33">
        <v>719</v>
      </c>
      <c r="M51" s="70">
        <v>704</v>
      </c>
    </row>
    <row r="52" spans="1:13" ht="18.75" x14ac:dyDescent="0.25">
      <c r="A52" s="279" t="s">
        <v>27</v>
      </c>
      <c r="B52" s="280"/>
      <c r="C52" s="69">
        <v>2215</v>
      </c>
      <c r="D52" s="15">
        <v>2150</v>
      </c>
      <c r="E52" s="15">
        <v>2248</v>
      </c>
      <c r="F52" s="15">
        <v>2198</v>
      </c>
      <c r="G52" s="15">
        <v>2377</v>
      </c>
      <c r="H52" s="28">
        <v>2443</v>
      </c>
      <c r="I52" s="28">
        <v>2315</v>
      </c>
      <c r="J52" s="33">
        <v>2259</v>
      </c>
      <c r="K52" s="33">
        <v>2350</v>
      </c>
      <c r="L52" s="33">
        <v>2213</v>
      </c>
      <c r="M52" s="70">
        <v>2050</v>
      </c>
    </row>
    <row r="53" spans="1:13" ht="18.75" x14ac:dyDescent="0.25">
      <c r="A53" s="279" t="s">
        <v>47</v>
      </c>
      <c r="B53" s="280"/>
      <c r="C53" s="69">
        <v>1149</v>
      </c>
      <c r="D53" s="15">
        <v>1178</v>
      </c>
      <c r="E53" s="15">
        <v>1188</v>
      </c>
      <c r="F53" s="15">
        <v>1234</v>
      </c>
      <c r="G53" s="15">
        <v>1693</v>
      </c>
      <c r="H53" s="28">
        <v>1423</v>
      </c>
      <c r="I53" s="28">
        <v>1361</v>
      </c>
      <c r="J53" s="33">
        <v>1360</v>
      </c>
      <c r="K53" s="33">
        <v>1227</v>
      </c>
      <c r="L53" s="33">
        <v>1250</v>
      </c>
      <c r="M53" s="70">
        <v>1160</v>
      </c>
    </row>
    <row r="54" spans="1:13" ht="18.75" x14ac:dyDescent="0.25">
      <c r="A54" s="279" t="s">
        <v>48</v>
      </c>
      <c r="B54" s="280"/>
      <c r="C54" s="69">
        <v>2706</v>
      </c>
      <c r="D54" s="15">
        <v>2690</v>
      </c>
      <c r="E54" s="15">
        <v>2811</v>
      </c>
      <c r="F54" s="15">
        <v>3048</v>
      </c>
      <c r="G54" s="15">
        <v>3235</v>
      </c>
      <c r="H54" s="28">
        <v>3418</v>
      </c>
      <c r="I54" s="28">
        <v>3456</v>
      </c>
      <c r="J54" s="33">
        <v>3406</v>
      </c>
      <c r="K54" s="33">
        <v>3320</v>
      </c>
      <c r="L54" s="33">
        <v>3516</v>
      </c>
      <c r="M54" s="70">
        <v>3165</v>
      </c>
    </row>
    <row r="55" spans="1:13" ht="18.75" x14ac:dyDescent="0.25">
      <c r="A55" s="279" t="s">
        <v>59</v>
      </c>
      <c r="B55" s="280"/>
      <c r="C55" s="69">
        <v>1538</v>
      </c>
      <c r="D55" s="15">
        <v>1843</v>
      </c>
      <c r="E55" s="15">
        <v>2302</v>
      </c>
      <c r="F55" s="15">
        <v>2120</v>
      </c>
      <c r="G55" s="15">
        <v>1599</v>
      </c>
      <c r="H55" s="28">
        <v>1152</v>
      </c>
      <c r="I55" s="28">
        <v>1225</v>
      </c>
      <c r="J55" s="33">
        <v>1346</v>
      </c>
      <c r="K55" s="33">
        <v>1365</v>
      </c>
      <c r="L55" s="33">
        <v>1398</v>
      </c>
      <c r="M55" s="70">
        <v>1227</v>
      </c>
    </row>
    <row r="56" spans="1:13" ht="18.75" x14ac:dyDescent="0.25">
      <c r="A56" s="279" t="s">
        <v>49</v>
      </c>
      <c r="B56" s="280"/>
      <c r="C56" s="69">
        <v>2204</v>
      </c>
      <c r="D56" s="15">
        <v>2447</v>
      </c>
      <c r="E56" s="15">
        <v>2486</v>
      </c>
      <c r="F56" s="15">
        <v>2468</v>
      </c>
      <c r="G56" s="15">
        <v>2628</v>
      </c>
      <c r="H56" s="28">
        <v>2507</v>
      </c>
      <c r="I56" s="28">
        <v>2702</v>
      </c>
      <c r="J56" s="33">
        <v>2330</v>
      </c>
      <c r="K56" s="33">
        <v>2195</v>
      </c>
      <c r="L56" s="33">
        <v>1976</v>
      </c>
      <c r="M56" s="70">
        <v>1910</v>
      </c>
    </row>
    <row r="57" spans="1:13" ht="18.75" x14ac:dyDescent="0.25">
      <c r="A57" s="279" t="s">
        <v>28</v>
      </c>
      <c r="B57" s="280"/>
      <c r="C57" s="69">
        <v>809</v>
      </c>
      <c r="D57" s="15">
        <v>890</v>
      </c>
      <c r="E57" s="15">
        <v>995</v>
      </c>
      <c r="F57" s="15">
        <v>1007</v>
      </c>
      <c r="G57" s="15">
        <v>1102</v>
      </c>
      <c r="H57" s="28">
        <v>1150</v>
      </c>
      <c r="I57" s="28">
        <v>1145</v>
      </c>
      <c r="J57" s="33">
        <v>1115</v>
      </c>
      <c r="K57" s="33">
        <v>1127</v>
      </c>
      <c r="L57" s="33">
        <v>1142</v>
      </c>
      <c r="M57" s="70">
        <v>1071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158</v>
      </c>
      <c r="M58" s="74">
        <v>316</v>
      </c>
    </row>
    <row r="59" spans="1:13" ht="19.5" thickBot="1" x14ac:dyDescent="0.3">
      <c r="A59" s="249" t="s">
        <v>8</v>
      </c>
      <c r="B59" s="250"/>
      <c r="C59" s="174">
        <f>+SUM(C50:C58)</f>
        <v>12472</v>
      </c>
      <c r="D59" s="172">
        <f>+SUM(D50:D58)</f>
        <v>13087</v>
      </c>
      <c r="E59" s="172">
        <f t="shared" ref="E59:L59" si="2">+SUM(E50:E58)</f>
        <v>14081</v>
      </c>
      <c r="F59" s="172">
        <f t="shared" si="2"/>
        <v>14296</v>
      </c>
      <c r="G59" s="172">
        <f t="shared" si="2"/>
        <v>14820</v>
      </c>
      <c r="H59" s="172">
        <f t="shared" si="2"/>
        <v>14610</v>
      </c>
      <c r="I59" s="172">
        <f t="shared" si="2"/>
        <v>15316</v>
      </c>
      <c r="J59" s="172">
        <f t="shared" si="2"/>
        <v>14903</v>
      </c>
      <c r="K59" s="172">
        <f t="shared" si="2"/>
        <v>14472</v>
      </c>
      <c r="L59" s="172">
        <f t="shared" si="2"/>
        <v>14069</v>
      </c>
      <c r="M59" s="167">
        <f>+SUM(M50:M58)</f>
        <v>12928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2754</v>
      </c>
      <c r="H65" s="33">
        <v>2841</v>
      </c>
      <c r="I65" s="33">
        <v>2748</v>
      </c>
      <c r="J65" s="33">
        <v>2711</v>
      </c>
      <c r="K65" s="32">
        <v>2813</v>
      </c>
      <c r="L65" s="32">
        <v>2648</v>
      </c>
      <c r="M65" s="62">
        <v>2492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1259</v>
      </c>
      <c r="H66" s="33">
        <v>1246</v>
      </c>
      <c r="I66" s="33">
        <v>1316</v>
      </c>
      <c r="J66" s="33">
        <v>1305</v>
      </c>
      <c r="K66" s="32">
        <v>1272</v>
      </c>
      <c r="L66" s="32">
        <v>1316</v>
      </c>
      <c r="M66" s="62">
        <v>1207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1579</v>
      </c>
      <c r="H67" s="33">
        <v>1638</v>
      </c>
      <c r="I67" s="33">
        <v>1643</v>
      </c>
      <c r="J67" s="33">
        <v>1716</v>
      </c>
      <c r="K67" s="32">
        <v>1700</v>
      </c>
      <c r="L67" s="32">
        <v>1755</v>
      </c>
      <c r="M67" s="62">
        <v>1559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1674</v>
      </c>
      <c r="H68" s="33">
        <v>1616</v>
      </c>
      <c r="I68" s="33">
        <v>1713</v>
      </c>
      <c r="J68" s="33">
        <v>1601</v>
      </c>
      <c r="K68" s="32">
        <v>1682</v>
      </c>
      <c r="L68" s="32">
        <v>1825</v>
      </c>
      <c r="M68" s="62">
        <v>1645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1102</v>
      </c>
      <c r="H69" s="33">
        <v>1150</v>
      </c>
      <c r="I69" s="33">
        <v>1145</v>
      </c>
      <c r="J69" s="33">
        <v>1115</v>
      </c>
      <c r="K69" s="32">
        <v>1127</v>
      </c>
      <c r="L69" s="32">
        <v>1142</v>
      </c>
      <c r="M69" s="62">
        <v>1071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623</v>
      </c>
      <c r="H70" s="33">
        <v>683</v>
      </c>
      <c r="I70" s="33">
        <v>726</v>
      </c>
      <c r="J70" s="33">
        <v>791</v>
      </c>
      <c r="K70" s="32">
        <v>765</v>
      </c>
      <c r="L70" s="32">
        <v>766</v>
      </c>
      <c r="M70" s="62">
        <v>820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2453</v>
      </c>
      <c r="H71" s="33">
        <v>1919</v>
      </c>
      <c r="I71" s="33">
        <v>2052</v>
      </c>
      <c r="J71" s="33">
        <v>1674</v>
      </c>
      <c r="K71" s="32">
        <v>1602</v>
      </c>
      <c r="L71" s="32">
        <v>1558</v>
      </c>
      <c r="M71" s="62">
        <v>1404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1478</v>
      </c>
      <c r="H72" s="33">
        <v>1858</v>
      </c>
      <c r="I72" s="33">
        <v>2382</v>
      </c>
      <c r="J72" s="33">
        <v>2310</v>
      </c>
      <c r="K72" s="32">
        <v>1979</v>
      </c>
      <c r="L72" s="32">
        <v>1536</v>
      </c>
      <c r="M72" s="62">
        <v>1232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1898</v>
      </c>
      <c r="H73" s="33">
        <v>1659</v>
      </c>
      <c r="I73" s="33">
        <v>1591</v>
      </c>
      <c r="J73" s="33">
        <v>1680</v>
      </c>
      <c r="K73" s="32">
        <v>1532</v>
      </c>
      <c r="L73" s="32">
        <v>1523</v>
      </c>
      <c r="M73" s="62">
        <v>1498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14820</v>
      </c>
      <c r="H76" s="172">
        <f t="shared" si="3"/>
        <v>14610</v>
      </c>
      <c r="I76" s="172">
        <f t="shared" ref="I76:M76" si="4">+SUM(I64:I75)</f>
        <v>15316</v>
      </c>
      <c r="J76" s="172">
        <f t="shared" si="4"/>
        <v>14903</v>
      </c>
      <c r="K76" s="172">
        <f t="shared" si="4"/>
        <v>14472</v>
      </c>
      <c r="L76" s="172">
        <f t="shared" si="4"/>
        <v>14069</v>
      </c>
      <c r="M76" s="173">
        <f t="shared" si="4"/>
        <v>12928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9979</v>
      </c>
      <c r="D82" s="84">
        <v>10328</v>
      </c>
      <c r="E82" s="84">
        <v>11636</v>
      </c>
      <c r="F82" s="84">
        <v>12260</v>
      </c>
      <c r="G82" s="84">
        <v>12292</v>
      </c>
      <c r="H82" s="85">
        <v>12680</v>
      </c>
      <c r="I82" s="85">
        <v>13197</v>
      </c>
      <c r="J82" s="85">
        <v>13244</v>
      </c>
      <c r="K82" s="86">
        <v>13123</v>
      </c>
      <c r="L82" s="86">
        <v>12776</v>
      </c>
      <c r="M82" s="87">
        <v>11482</v>
      </c>
    </row>
    <row r="83" spans="1:13" ht="18.75" x14ac:dyDescent="0.25">
      <c r="A83" s="233" t="s">
        <v>31</v>
      </c>
      <c r="B83" s="234"/>
      <c r="C83" s="63">
        <v>2493</v>
      </c>
      <c r="D83" s="15">
        <v>2759</v>
      </c>
      <c r="E83" s="15">
        <v>2445</v>
      </c>
      <c r="F83" s="15">
        <v>2036</v>
      </c>
      <c r="G83" s="15">
        <v>2528</v>
      </c>
      <c r="H83" s="28">
        <v>1930</v>
      </c>
      <c r="I83" s="28">
        <v>2119</v>
      </c>
      <c r="J83" s="28">
        <v>1659</v>
      </c>
      <c r="K83" s="32">
        <v>1349</v>
      </c>
      <c r="L83" s="32">
        <v>1293</v>
      </c>
      <c r="M83" s="88">
        <v>1446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12472</v>
      </c>
      <c r="D87" s="164">
        <f t="shared" ref="D87:H87" si="5">+SUM(D82:D86)</f>
        <v>13087</v>
      </c>
      <c r="E87" s="164">
        <f t="shared" si="5"/>
        <v>14081</v>
      </c>
      <c r="F87" s="164">
        <f t="shared" si="5"/>
        <v>14296</v>
      </c>
      <c r="G87" s="164">
        <f t="shared" si="5"/>
        <v>14820</v>
      </c>
      <c r="H87" s="165">
        <f t="shared" si="5"/>
        <v>14610</v>
      </c>
      <c r="I87" s="165">
        <f>+SUM(I82:I86)</f>
        <v>15316</v>
      </c>
      <c r="J87" s="165">
        <f>+SUM(J82:J86)</f>
        <v>14903</v>
      </c>
      <c r="K87" s="166">
        <f>+SUM(K82:K86)</f>
        <v>14472</v>
      </c>
      <c r="L87" s="166">
        <f>+SUM(L82:L86)</f>
        <v>14069</v>
      </c>
      <c r="M87" s="167">
        <f>+SUM(M82:M86)</f>
        <v>12928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6119</v>
      </c>
      <c r="D93" s="91">
        <v>6526</v>
      </c>
      <c r="E93" s="91">
        <v>7165</v>
      </c>
      <c r="F93" s="91">
        <v>7208</v>
      </c>
      <c r="G93" s="91">
        <v>7542</v>
      </c>
      <c r="H93" s="92">
        <v>7673</v>
      </c>
      <c r="I93" s="92">
        <v>8036</v>
      </c>
      <c r="J93" s="86">
        <v>7624</v>
      </c>
      <c r="K93" s="86">
        <v>7389</v>
      </c>
      <c r="L93" s="86">
        <v>6931</v>
      </c>
      <c r="M93" s="87">
        <v>6328</v>
      </c>
    </row>
    <row r="94" spans="1:13" ht="18.75" x14ac:dyDescent="0.25">
      <c r="A94" s="245" t="s">
        <v>35</v>
      </c>
      <c r="B94" s="246"/>
      <c r="C94" s="63">
        <v>6353</v>
      </c>
      <c r="D94" s="15">
        <v>6561</v>
      </c>
      <c r="E94" s="15">
        <v>6916</v>
      </c>
      <c r="F94" s="15">
        <v>7088</v>
      </c>
      <c r="G94" s="15">
        <v>7278</v>
      </c>
      <c r="H94" s="28">
        <v>6937</v>
      </c>
      <c r="I94" s="28">
        <v>7280</v>
      </c>
      <c r="J94" s="28">
        <v>7279</v>
      </c>
      <c r="K94" s="32">
        <v>7083</v>
      </c>
      <c r="L94" s="32">
        <v>7138</v>
      </c>
      <c r="M94" s="88">
        <v>6600</v>
      </c>
    </row>
    <row r="95" spans="1:13" ht="19.5" thickBot="1" x14ac:dyDescent="0.3">
      <c r="A95" s="249" t="s">
        <v>8</v>
      </c>
      <c r="B95" s="250"/>
      <c r="C95" s="158">
        <f>+SUM(C93:C94)</f>
        <v>12472</v>
      </c>
      <c r="D95" s="164">
        <f t="shared" ref="D95:M95" si="6">+SUM(D93:D94)</f>
        <v>13087</v>
      </c>
      <c r="E95" s="164">
        <f t="shared" si="6"/>
        <v>14081</v>
      </c>
      <c r="F95" s="164">
        <f t="shared" si="6"/>
        <v>14296</v>
      </c>
      <c r="G95" s="164">
        <f t="shared" si="6"/>
        <v>14820</v>
      </c>
      <c r="H95" s="165">
        <f t="shared" si="6"/>
        <v>14610</v>
      </c>
      <c r="I95" s="165">
        <f t="shared" si="6"/>
        <v>15316</v>
      </c>
      <c r="J95" s="165">
        <f t="shared" si="6"/>
        <v>14903</v>
      </c>
      <c r="K95" s="166">
        <f t="shared" si="6"/>
        <v>14472</v>
      </c>
      <c r="L95" s="166">
        <f t="shared" si="6"/>
        <v>14069</v>
      </c>
      <c r="M95" s="167">
        <f t="shared" si="6"/>
        <v>12928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9.213250517598344E-2</v>
      </c>
      <c r="D100" s="209">
        <v>6.9534984789222071E-2</v>
      </c>
      <c r="E100" s="209">
        <v>5.8417085427135682E-2</v>
      </c>
      <c r="F100" s="209">
        <v>6.3447303489601689E-2</v>
      </c>
      <c r="G100" s="210">
        <v>0.33237350884409705</v>
      </c>
    </row>
    <row r="101" spans="1:10" ht="18.75" x14ac:dyDescent="0.25">
      <c r="A101" s="245" t="s">
        <v>4</v>
      </c>
      <c r="B101" s="246"/>
      <c r="C101" s="209">
        <v>0.18848580441640378</v>
      </c>
      <c r="D101" s="209">
        <v>6.3619744058500918E-2</v>
      </c>
      <c r="E101" s="209">
        <v>5.2179656538969617E-2</v>
      </c>
      <c r="F101" s="209">
        <v>6.3940753103160525E-2</v>
      </c>
      <c r="G101" s="210">
        <v>7.0584577114427866E-2</v>
      </c>
    </row>
    <row r="102" spans="1:10" ht="19.5" thickBot="1" x14ac:dyDescent="0.3">
      <c r="A102" s="249" t="s">
        <v>41</v>
      </c>
      <c r="B102" s="250"/>
      <c r="C102" s="162">
        <v>0.17126202812731312</v>
      </c>
      <c r="D102" s="162">
        <v>6.4915286502950698E-2</v>
      </c>
      <c r="E102" s="162">
        <v>5.3798500163025759E-2</v>
      </c>
      <c r="F102" s="162">
        <v>6.3828074694140369E-2</v>
      </c>
      <c r="G102" s="163">
        <v>0.123271794022684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16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3</v>
      </c>
      <c r="J109"/>
    </row>
    <row r="110" spans="1:10" ht="18.75" x14ac:dyDescent="0.25">
      <c r="A110" s="241" t="s">
        <v>3</v>
      </c>
      <c r="B110" s="248"/>
      <c r="C110" s="63">
        <f t="shared" si="7"/>
        <v>1202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11</v>
      </c>
      <c r="J110"/>
    </row>
    <row r="111" spans="1:10" ht="18.75" x14ac:dyDescent="0.25">
      <c r="A111" s="241" t="s">
        <v>4</v>
      </c>
      <c r="B111" s="248"/>
      <c r="C111" s="63">
        <f t="shared" si="7"/>
        <v>10910</v>
      </c>
      <c r="D111" s="95">
        <v>7639</v>
      </c>
      <c r="E111" s="96">
        <f t="shared" si="8"/>
        <v>0.70018331805682865</v>
      </c>
      <c r="G111" s="241" t="s">
        <v>4</v>
      </c>
      <c r="H111" s="242"/>
      <c r="I111" s="98">
        <v>31</v>
      </c>
      <c r="J111"/>
    </row>
    <row r="112" spans="1:10" ht="18.75" x14ac:dyDescent="0.25">
      <c r="A112" s="241" t="s">
        <v>5</v>
      </c>
      <c r="B112" s="248"/>
      <c r="C112" s="63">
        <f t="shared" si="7"/>
        <v>186</v>
      </c>
      <c r="D112" s="95">
        <v>13</v>
      </c>
      <c r="E112" s="96">
        <f t="shared" si="8"/>
        <v>6.9892473118279563E-2</v>
      </c>
      <c r="G112" s="241" t="s">
        <v>5</v>
      </c>
      <c r="H112" s="242"/>
      <c r="I112" s="98">
        <v>20</v>
      </c>
      <c r="J112"/>
    </row>
    <row r="113" spans="1:10" ht="18.75" x14ac:dyDescent="0.25">
      <c r="A113" s="241" t="s">
        <v>6</v>
      </c>
      <c r="B113" s="248"/>
      <c r="C113" s="63">
        <f t="shared" si="7"/>
        <v>459</v>
      </c>
      <c r="D113" s="95">
        <v>104</v>
      </c>
      <c r="E113" s="96">
        <f t="shared" si="8"/>
        <v>0.22657952069716775</v>
      </c>
      <c r="G113" s="241" t="s">
        <v>6</v>
      </c>
      <c r="H113" s="242"/>
      <c r="I113" s="98">
        <v>29</v>
      </c>
      <c r="J113"/>
    </row>
    <row r="114" spans="1:10" ht="18.75" x14ac:dyDescent="0.25">
      <c r="A114" s="241" t="s">
        <v>7</v>
      </c>
      <c r="B114" s="248"/>
      <c r="C114" s="63">
        <f t="shared" si="7"/>
        <v>155</v>
      </c>
      <c r="D114" s="95">
        <v>15</v>
      </c>
      <c r="E114" s="96">
        <f t="shared" si="8"/>
        <v>9.6774193548387094E-2</v>
      </c>
      <c r="G114" s="241" t="s">
        <v>7</v>
      </c>
      <c r="H114" s="242"/>
      <c r="I114" s="98">
        <v>11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12928</v>
      </c>
      <c r="D115" s="159">
        <f>+SUM(D109:D114)</f>
        <v>7771</v>
      </c>
      <c r="E115" s="160">
        <f t="shared" si="8"/>
        <v>0.6010983910891089</v>
      </c>
      <c r="G115" s="268" t="s">
        <v>8</v>
      </c>
      <c r="H115" s="269"/>
      <c r="I115" s="161">
        <f>+SUM(I109:I114)</f>
        <v>105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12844</v>
      </c>
      <c r="D123" s="243">
        <f>+C123+C124</f>
        <v>21764</v>
      </c>
      <c r="E123" s="103">
        <v>2792</v>
      </c>
      <c r="F123" s="243">
        <f>+E123+E124</f>
        <v>5512</v>
      </c>
      <c r="G123" s="67">
        <v>2411</v>
      </c>
      <c r="H123" s="253">
        <f>+G123+G124</f>
        <v>4506</v>
      </c>
    </row>
    <row r="124" spans="1:10" ht="18.75" x14ac:dyDescent="0.25">
      <c r="A124" s="267"/>
      <c r="B124" s="105">
        <v>2</v>
      </c>
      <c r="C124" s="99">
        <v>8920</v>
      </c>
      <c r="D124" s="244"/>
      <c r="E124" s="99">
        <v>2720</v>
      </c>
      <c r="F124" s="244"/>
      <c r="G124" s="99">
        <v>2095</v>
      </c>
      <c r="H124" s="244"/>
    </row>
    <row r="125" spans="1:10" ht="18.75" x14ac:dyDescent="0.25">
      <c r="A125" s="266">
        <v>2017</v>
      </c>
      <c r="B125" s="106">
        <v>1</v>
      </c>
      <c r="C125" s="100">
        <v>13526</v>
      </c>
      <c r="D125" s="254">
        <f>+C125+C126</f>
        <v>22233</v>
      </c>
      <c r="E125" s="100">
        <v>2755</v>
      </c>
      <c r="F125" s="254">
        <f>+E125+E126</f>
        <v>5657</v>
      </c>
      <c r="G125" s="100">
        <v>2474</v>
      </c>
      <c r="H125" s="254">
        <f>+G125+G126</f>
        <v>4872</v>
      </c>
    </row>
    <row r="126" spans="1:10" ht="18.75" x14ac:dyDescent="0.25">
      <c r="A126" s="267"/>
      <c r="B126" s="105">
        <v>2</v>
      </c>
      <c r="C126" s="99">
        <v>8707</v>
      </c>
      <c r="D126" s="244"/>
      <c r="E126" s="99">
        <v>2902</v>
      </c>
      <c r="F126" s="244"/>
      <c r="G126" s="99">
        <v>2398</v>
      </c>
      <c r="H126" s="244"/>
    </row>
    <row r="127" spans="1:10" ht="18.75" x14ac:dyDescent="0.25">
      <c r="A127" s="266">
        <v>2018</v>
      </c>
      <c r="B127" s="106">
        <v>1</v>
      </c>
      <c r="C127" s="100">
        <v>11981</v>
      </c>
      <c r="D127" s="254">
        <f>+C127+C128</f>
        <v>19500</v>
      </c>
      <c r="E127" s="100">
        <v>3140</v>
      </c>
      <c r="F127" s="254">
        <f>+E127+E128</f>
        <v>5164</v>
      </c>
      <c r="G127" s="100">
        <v>2715</v>
      </c>
      <c r="H127" s="254">
        <f>+G127+G128</f>
        <v>4560</v>
      </c>
    </row>
    <row r="128" spans="1:10" ht="18.75" x14ac:dyDescent="0.25">
      <c r="A128" s="267"/>
      <c r="B128" s="105">
        <v>2</v>
      </c>
      <c r="C128" s="99">
        <v>7519</v>
      </c>
      <c r="D128" s="244"/>
      <c r="E128" s="99">
        <v>2024</v>
      </c>
      <c r="F128" s="244"/>
      <c r="G128" s="99">
        <v>1845</v>
      </c>
      <c r="H128" s="244"/>
    </row>
    <row r="129" spans="1:28" ht="18.75" x14ac:dyDescent="0.25">
      <c r="A129" s="266">
        <v>2019</v>
      </c>
      <c r="B129" s="106">
        <v>1</v>
      </c>
      <c r="C129" s="100">
        <v>9963</v>
      </c>
      <c r="D129" s="254">
        <f>+C129+C130</f>
        <v>15899</v>
      </c>
      <c r="E129" s="100">
        <v>2694</v>
      </c>
      <c r="F129" s="254">
        <f>+E129+E130</f>
        <v>5017</v>
      </c>
      <c r="G129" s="100">
        <v>2525</v>
      </c>
      <c r="H129" s="254">
        <f>+G129+G130</f>
        <v>4773</v>
      </c>
    </row>
    <row r="130" spans="1:28" ht="18.75" x14ac:dyDescent="0.25">
      <c r="A130" s="267"/>
      <c r="B130" s="105">
        <v>2</v>
      </c>
      <c r="C130" s="99">
        <v>5936</v>
      </c>
      <c r="D130" s="244"/>
      <c r="E130" s="99">
        <v>2323</v>
      </c>
      <c r="F130" s="244"/>
      <c r="G130" s="99">
        <v>2248</v>
      </c>
      <c r="H130" s="244"/>
    </row>
    <row r="131" spans="1:28" ht="18.75" x14ac:dyDescent="0.25">
      <c r="A131" s="266">
        <v>2022</v>
      </c>
      <c r="B131" s="106">
        <v>1</v>
      </c>
      <c r="C131" s="100">
        <v>11526</v>
      </c>
      <c r="D131" s="254">
        <f>+C131+C132</f>
        <v>12641</v>
      </c>
      <c r="E131" s="100">
        <v>2740</v>
      </c>
      <c r="F131" s="254">
        <f>+E131+E132</f>
        <v>3254</v>
      </c>
      <c r="G131" s="100">
        <v>2456</v>
      </c>
      <c r="H131" s="254">
        <f>+G131+G132</f>
        <v>2979</v>
      </c>
    </row>
    <row r="132" spans="1:28" ht="18.75" x14ac:dyDescent="0.25">
      <c r="A132" s="267"/>
      <c r="B132" s="105">
        <v>2</v>
      </c>
      <c r="C132" s="99">
        <v>1115</v>
      </c>
      <c r="D132" s="244"/>
      <c r="E132" s="99">
        <v>514</v>
      </c>
      <c r="F132" s="244"/>
      <c r="G132" s="99">
        <v>523</v>
      </c>
      <c r="H132" s="244"/>
    </row>
    <row r="133" spans="1:28" ht="18.75" x14ac:dyDescent="0.25">
      <c r="A133" s="266">
        <v>2021</v>
      </c>
      <c r="B133" s="106">
        <v>1</v>
      </c>
      <c r="C133" s="100">
        <v>4087</v>
      </c>
      <c r="D133" s="254">
        <f>+C133+C134</f>
        <v>6228</v>
      </c>
      <c r="E133" s="100">
        <v>2072</v>
      </c>
      <c r="F133" s="254">
        <f>+E133+E134</f>
        <v>4190</v>
      </c>
      <c r="G133" s="100">
        <v>2001</v>
      </c>
      <c r="H133" s="254">
        <f>+G133+G134</f>
        <v>3996</v>
      </c>
    </row>
    <row r="134" spans="1:28" ht="18.75" x14ac:dyDescent="0.25">
      <c r="A134" s="267"/>
      <c r="B134" s="105">
        <v>2</v>
      </c>
      <c r="C134" s="99">
        <v>2141</v>
      </c>
      <c r="D134" s="244"/>
      <c r="E134" s="99">
        <v>2118</v>
      </c>
      <c r="F134" s="244"/>
      <c r="G134" s="99">
        <v>1995</v>
      </c>
      <c r="H134" s="244"/>
    </row>
    <row r="135" spans="1:28" ht="18.75" x14ac:dyDescent="0.25">
      <c r="A135" s="303">
        <v>2022</v>
      </c>
      <c r="B135" s="107">
        <v>1</v>
      </c>
      <c r="C135" s="101">
        <v>7302</v>
      </c>
      <c r="D135" s="255">
        <f>+C135+C136</f>
        <v>11411</v>
      </c>
      <c r="E135" s="101">
        <v>2757</v>
      </c>
      <c r="F135" s="255">
        <f>+E135+E136</f>
        <v>4781</v>
      </c>
      <c r="G135" s="101">
        <v>1891</v>
      </c>
      <c r="H135" s="255">
        <f>+G135+G136</f>
        <v>3933</v>
      </c>
    </row>
    <row r="136" spans="1:28" ht="19.5" thickBot="1" x14ac:dyDescent="0.3">
      <c r="A136" s="304"/>
      <c r="B136" s="108">
        <v>2</v>
      </c>
      <c r="C136" s="102">
        <v>4109</v>
      </c>
      <c r="D136" s="256"/>
      <c r="E136" s="102">
        <v>2024</v>
      </c>
      <c r="F136" s="256"/>
      <c r="G136" s="102">
        <v>2042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4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249</v>
      </c>
      <c r="F141" s="110">
        <f t="shared" si="9"/>
        <v>104</v>
      </c>
      <c r="G141" s="110">
        <f t="shared" si="9"/>
        <v>455</v>
      </c>
      <c r="H141" s="110">
        <f t="shared" si="9"/>
        <v>126</v>
      </c>
      <c r="I141" s="111">
        <f t="shared" si="9"/>
        <v>0</v>
      </c>
      <c r="J141" s="297">
        <f>+SUM(B141:I141)</f>
        <v>939</v>
      </c>
      <c r="M141" s="3">
        <v>4</v>
      </c>
      <c r="N141" s="22">
        <v>0</v>
      </c>
      <c r="O141" s="22">
        <v>1</v>
      </c>
      <c r="P141" s="22">
        <v>249</v>
      </c>
      <c r="Q141" s="22">
        <v>104</v>
      </c>
      <c r="R141" s="22">
        <v>455</v>
      </c>
      <c r="S141" s="22">
        <v>126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4.2598509052183178E-3</v>
      </c>
      <c r="C142" s="113">
        <f t="shared" ref="C142:H142" si="10">+IF($J$141=0,"",(C141/$J$141))</f>
        <v>0</v>
      </c>
      <c r="D142" s="113">
        <f t="shared" si="10"/>
        <v>1.0649627263045794E-3</v>
      </c>
      <c r="E142" s="113">
        <f>+IF($J$141=0,"",(E141/$J$141))</f>
        <v>0.26517571884984026</v>
      </c>
      <c r="F142" s="113">
        <f>+IF($J$141=0,"",(F141/$J$141))</f>
        <v>0.11075612353567625</v>
      </c>
      <c r="G142" s="113">
        <f t="shared" si="10"/>
        <v>0.48455804046858358</v>
      </c>
      <c r="H142" s="113">
        <f t="shared" si="10"/>
        <v>0.13418530351437699</v>
      </c>
      <c r="I142" s="114">
        <f>+IF($J$141=0,"",(I141/$J$141))</f>
        <v>0</v>
      </c>
      <c r="J142" s="298"/>
      <c r="M142" s="3">
        <v>2</v>
      </c>
      <c r="N142" s="22">
        <v>0</v>
      </c>
      <c r="O142" s="22">
        <v>1</v>
      </c>
      <c r="P142" s="22">
        <v>234</v>
      </c>
      <c r="Q142" s="22">
        <v>93</v>
      </c>
      <c r="R142" s="22">
        <v>459</v>
      </c>
      <c r="S142" s="22">
        <v>144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234</v>
      </c>
      <c r="F143" s="116">
        <f t="shared" si="11"/>
        <v>93</v>
      </c>
      <c r="G143" s="116">
        <f t="shared" si="11"/>
        <v>459</v>
      </c>
      <c r="H143" s="116">
        <f t="shared" si="11"/>
        <v>144</v>
      </c>
      <c r="I143" s="117">
        <f t="shared" si="11"/>
        <v>0</v>
      </c>
      <c r="J143" s="235">
        <f>+SUM(B143:I143)</f>
        <v>933</v>
      </c>
      <c r="M143" s="3">
        <v>3</v>
      </c>
      <c r="N143" s="22">
        <v>0</v>
      </c>
      <c r="O143" s="22">
        <v>1</v>
      </c>
      <c r="P143" s="22">
        <v>231</v>
      </c>
      <c r="Q143" s="22">
        <v>207</v>
      </c>
      <c r="R143" s="22">
        <v>362</v>
      </c>
      <c r="S143" s="22">
        <v>169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2.1436227224008574E-3</v>
      </c>
      <c r="C144" s="119">
        <f t="shared" ref="C144:I144" si="12">+IF($J$143=0,"",(C143/$J$143))</f>
        <v>0</v>
      </c>
      <c r="D144" s="119">
        <f t="shared" si="12"/>
        <v>1.0718113612004287E-3</v>
      </c>
      <c r="E144" s="119">
        <f t="shared" si="12"/>
        <v>0.25080385852090031</v>
      </c>
      <c r="F144" s="119">
        <f t="shared" si="12"/>
        <v>9.9678456591639875E-2</v>
      </c>
      <c r="G144" s="119">
        <f t="shared" si="12"/>
        <v>0.49196141479099681</v>
      </c>
      <c r="H144" s="119">
        <f t="shared" si="12"/>
        <v>0.15434083601286175</v>
      </c>
      <c r="I144" s="120">
        <f t="shared" si="12"/>
        <v>0</v>
      </c>
      <c r="J144" s="236"/>
      <c r="M144" s="3">
        <v>3</v>
      </c>
      <c r="N144" s="3">
        <v>0</v>
      </c>
      <c r="O144" s="3">
        <v>1</v>
      </c>
      <c r="P144" s="3">
        <v>231</v>
      </c>
      <c r="Q144" s="3">
        <v>212</v>
      </c>
      <c r="R144" s="3">
        <v>360</v>
      </c>
      <c r="S144" s="3">
        <v>165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3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231</v>
      </c>
      <c r="F145" s="116">
        <f t="shared" si="13"/>
        <v>207</v>
      </c>
      <c r="G145" s="116">
        <f t="shared" si="13"/>
        <v>362</v>
      </c>
      <c r="H145" s="116">
        <f t="shared" si="13"/>
        <v>169</v>
      </c>
      <c r="I145" s="117">
        <f t="shared" si="13"/>
        <v>0</v>
      </c>
      <c r="J145" s="235">
        <f>+SUM(B145:I145)</f>
        <v>973</v>
      </c>
      <c r="M145" s="3">
        <v>3</v>
      </c>
      <c r="N145" s="3">
        <v>0</v>
      </c>
      <c r="O145" s="3">
        <v>5</v>
      </c>
      <c r="P145" s="3">
        <v>224</v>
      </c>
      <c r="Q145" s="3">
        <v>205</v>
      </c>
      <c r="R145" s="3">
        <v>384</v>
      </c>
      <c r="S145" s="3">
        <v>178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3.0832476875642342E-3</v>
      </c>
      <c r="C146" s="119">
        <f t="shared" ref="C146:I146" si="14">+IF($J$145=0,"",(C145/$J$145))</f>
        <v>0</v>
      </c>
      <c r="D146" s="119">
        <f t="shared" si="14"/>
        <v>1.0277492291880781E-3</v>
      </c>
      <c r="E146" s="119">
        <f t="shared" si="14"/>
        <v>0.23741007194244604</v>
      </c>
      <c r="F146" s="119">
        <f t="shared" si="14"/>
        <v>0.21274409044193218</v>
      </c>
      <c r="G146" s="119">
        <f t="shared" si="14"/>
        <v>0.37204522096608428</v>
      </c>
      <c r="H146" s="119">
        <f t="shared" si="14"/>
        <v>0.17368961973278521</v>
      </c>
      <c r="I146" s="120">
        <f t="shared" si="14"/>
        <v>0</v>
      </c>
      <c r="J146" s="236"/>
      <c r="M146" s="3">
        <v>22</v>
      </c>
      <c r="N146" s="3">
        <v>0</v>
      </c>
      <c r="O146" s="3">
        <v>4</v>
      </c>
      <c r="P146" s="3">
        <v>302</v>
      </c>
      <c r="Q146" s="3">
        <v>273</v>
      </c>
      <c r="R146" s="3">
        <v>401</v>
      </c>
      <c r="S146" s="3">
        <v>218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3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231</v>
      </c>
      <c r="F147" s="116">
        <f t="shared" si="15"/>
        <v>212</v>
      </c>
      <c r="G147" s="116">
        <f t="shared" si="15"/>
        <v>360</v>
      </c>
      <c r="H147" s="116">
        <f t="shared" si="15"/>
        <v>165</v>
      </c>
      <c r="I147" s="117">
        <f t="shared" si="15"/>
        <v>0</v>
      </c>
      <c r="J147" s="235">
        <f>+SUM(B147:I147)</f>
        <v>972</v>
      </c>
      <c r="M147" s="3">
        <v>15</v>
      </c>
      <c r="N147" s="3">
        <v>0</v>
      </c>
      <c r="O147" s="3">
        <v>3</v>
      </c>
      <c r="P147" s="3">
        <v>290</v>
      </c>
      <c r="Q147" s="3">
        <v>275</v>
      </c>
      <c r="R147" s="3">
        <v>412</v>
      </c>
      <c r="S147" s="3">
        <v>212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3.0864197530864196E-3</v>
      </c>
      <c r="C148" s="119">
        <f t="shared" ref="C148:I148" si="16">+IF($J$147=0,"",(C147/$J$147))</f>
        <v>0</v>
      </c>
      <c r="D148" s="119">
        <f t="shared" si="16"/>
        <v>1.02880658436214E-3</v>
      </c>
      <c r="E148" s="119">
        <f t="shared" si="16"/>
        <v>0.23765432098765432</v>
      </c>
      <c r="F148" s="119">
        <f t="shared" si="16"/>
        <v>0.21810699588477367</v>
      </c>
      <c r="G148" s="119">
        <f t="shared" si="16"/>
        <v>0.37037037037037035</v>
      </c>
      <c r="H148" s="119">
        <f t="shared" si="16"/>
        <v>0.16975308641975309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3</v>
      </c>
      <c r="C149" s="116">
        <f t="shared" ref="C149:I149" si="17">+N145</f>
        <v>0</v>
      </c>
      <c r="D149" s="116">
        <f t="shared" si="17"/>
        <v>5</v>
      </c>
      <c r="E149" s="116">
        <f t="shared" si="17"/>
        <v>224</v>
      </c>
      <c r="F149" s="116">
        <f t="shared" si="17"/>
        <v>205</v>
      </c>
      <c r="G149" s="116">
        <f t="shared" si="17"/>
        <v>384</v>
      </c>
      <c r="H149" s="116">
        <f t="shared" si="17"/>
        <v>178</v>
      </c>
      <c r="I149" s="117">
        <f t="shared" si="17"/>
        <v>0</v>
      </c>
      <c r="J149" s="235">
        <f>+SUM(B149:I149)</f>
        <v>999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3.003003003003003E-3</v>
      </c>
      <c r="C150" s="119">
        <f t="shared" ref="C150:I150" si="18">+IF($J$149=0,"",(C149/$J$149))</f>
        <v>0</v>
      </c>
      <c r="D150" s="119">
        <f t="shared" si="18"/>
        <v>5.005005005005005E-3</v>
      </c>
      <c r="E150" s="119">
        <f t="shared" si="18"/>
        <v>0.22422422422422422</v>
      </c>
      <c r="F150" s="119">
        <f t="shared" si="18"/>
        <v>0.20520520520520522</v>
      </c>
      <c r="G150" s="119">
        <f t="shared" si="18"/>
        <v>0.38438438438438438</v>
      </c>
      <c r="H150" s="119">
        <f t="shared" si="18"/>
        <v>0.17817817817817819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22</v>
      </c>
      <c r="C151" s="116">
        <f t="shared" ref="C151:I151" si="19">+N146</f>
        <v>0</v>
      </c>
      <c r="D151" s="116">
        <f t="shared" si="19"/>
        <v>4</v>
      </c>
      <c r="E151" s="116">
        <f t="shared" si="19"/>
        <v>302</v>
      </c>
      <c r="F151" s="116">
        <f t="shared" si="19"/>
        <v>273</v>
      </c>
      <c r="G151" s="116">
        <f t="shared" si="19"/>
        <v>401</v>
      </c>
      <c r="H151" s="116">
        <f t="shared" si="19"/>
        <v>218</v>
      </c>
      <c r="I151" s="117">
        <f t="shared" si="19"/>
        <v>0</v>
      </c>
      <c r="J151" s="235">
        <f>+SUM(B151:I151)</f>
        <v>1220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1.8032786885245903E-2</v>
      </c>
      <c r="C152" s="119">
        <f t="shared" ref="C152:I152" si="20">+IF($J$151=0,"",(C151/$J$151))</f>
        <v>0</v>
      </c>
      <c r="D152" s="119">
        <f t="shared" si="20"/>
        <v>3.2786885245901639E-3</v>
      </c>
      <c r="E152" s="119">
        <f t="shared" si="20"/>
        <v>0.24754098360655738</v>
      </c>
      <c r="F152" s="119">
        <f t="shared" si="20"/>
        <v>0.22377049180327868</v>
      </c>
      <c r="G152" s="119">
        <f t="shared" si="20"/>
        <v>0.32868852459016396</v>
      </c>
      <c r="H152" s="119">
        <f t="shared" si="20"/>
        <v>0.17868852459016393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15</v>
      </c>
      <c r="C153" s="122">
        <f t="shared" ref="C153:I153" si="21">+N147</f>
        <v>0</v>
      </c>
      <c r="D153" s="122">
        <f t="shared" si="21"/>
        <v>3</v>
      </c>
      <c r="E153" s="122">
        <f t="shared" si="21"/>
        <v>290</v>
      </c>
      <c r="F153" s="122">
        <f t="shared" si="21"/>
        <v>275</v>
      </c>
      <c r="G153" s="122">
        <f t="shared" si="21"/>
        <v>412</v>
      </c>
      <c r="H153" s="122">
        <f t="shared" si="21"/>
        <v>212</v>
      </c>
      <c r="I153" s="123">
        <f t="shared" si="21"/>
        <v>0</v>
      </c>
      <c r="J153" s="259">
        <f>+SUM(B153:I153)</f>
        <v>1207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1.2427506213753107E-2</v>
      </c>
      <c r="C154" s="125">
        <f t="shared" ref="C154:I154" si="22">+IF($J$153=0,"",(C153/$J$153))</f>
        <v>0</v>
      </c>
      <c r="D154" s="125">
        <f t="shared" si="22"/>
        <v>2.4855012427506215E-3</v>
      </c>
      <c r="E154" s="125">
        <f t="shared" si="22"/>
        <v>0.24026512013256007</v>
      </c>
      <c r="F154" s="125">
        <f t="shared" si="22"/>
        <v>0.22783761391880697</v>
      </c>
      <c r="G154" s="125">
        <f t="shared" si="22"/>
        <v>0.34134217067108535</v>
      </c>
      <c r="H154" s="125">
        <f t="shared" si="22"/>
        <v>0.1756420878210439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218</v>
      </c>
      <c r="C159" s="83">
        <f t="shared" ref="C159:E159" si="23">+N159</f>
        <v>161</v>
      </c>
      <c r="D159" s="83">
        <f t="shared" si="23"/>
        <v>560</v>
      </c>
      <c r="E159" s="110">
        <f t="shared" si="23"/>
        <v>0</v>
      </c>
      <c r="F159" s="297">
        <f>+SUM(B159:E159)</f>
        <v>939</v>
      </c>
      <c r="G159" s="83">
        <f>Q159</f>
        <v>372</v>
      </c>
      <c r="H159" s="110">
        <f>R159</f>
        <v>567</v>
      </c>
      <c r="I159" s="297">
        <f>+SUM(G159:H159)</f>
        <v>939</v>
      </c>
      <c r="J159" s="34"/>
      <c r="M159" s="3">
        <v>218</v>
      </c>
      <c r="N159" s="3">
        <v>161</v>
      </c>
      <c r="O159" s="3">
        <v>560</v>
      </c>
      <c r="P159" s="3">
        <v>0</v>
      </c>
      <c r="Q159" s="3">
        <v>372</v>
      </c>
      <c r="R159" s="3">
        <v>567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0.2321618743343983</v>
      </c>
      <c r="C160" s="30">
        <f t="shared" ref="C160:E160" si="24">+IF($F$159=0,"",(C159/$F$159))</f>
        <v>0.17145899893503727</v>
      </c>
      <c r="D160" s="30">
        <f t="shared" si="24"/>
        <v>0.59637912673056448</v>
      </c>
      <c r="E160" s="113">
        <f t="shared" si="24"/>
        <v>0</v>
      </c>
      <c r="F160" s="298"/>
      <c r="G160" s="30">
        <f>+IF($I$159=0,"",(G159/$I$159))</f>
        <v>0.3961661341853035</v>
      </c>
      <c r="H160" s="113">
        <f>+IF($I$159=0,"",(H159/$I$159))</f>
        <v>0.60383386581469645</v>
      </c>
      <c r="I160" s="298"/>
      <c r="J160" s="34"/>
      <c r="M160" s="3">
        <v>203</v>
      </c>
      <c r="N160" s="3">
        <v>182</v>
      </c>
      <c r="O160" s="3">
        <v>548</v>
      </c>
      <c r="P160" s="3">
        <v>0</v>
      </c>
      <c r="Q160" s="3">
        <v>367</v>
      </c>
      <c r="R160" s="3">
        <v>566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203</v>
      </c>
      <c r="C161" s="25">
        <f t="shared" ref="C161:E161" si="25">+N160</f>
        <v>182</v>
      </c>
      <c r="D161" s="25">
        <f t="shared" si="25"/>
        <v>548</v>
      </c>
      <c r="E161" s="116">
        <f t="shared" si="25"/>
        <v>0</v>
      </c>
      <c r="F161" s="235">
        <f>+SUM(B161:E161)</f>
        <v>933</v>
      </c>
      <c r="G161" s="25">
        <f>Q160</f>
        <v>367</v>
      </c>
      <c r="H161" s="116">
        <f>R160</f>
        <v>566</v>
      </c>
      <c r="I161" s="235">
        <f>+SUM(G161:H161)</f>
        <v>933</v>
      </c>
      <c r="J161" s="34"/>
      <c r="M161" s="3">
        <v>217</v>
      </c>
      <c r="N161" s="3">
        <v>204</v>
      </c>
      <c r="O161" s="3">
        <v>552</v>
      </c>
      <c r="P161" s="3">
        <v>0</v>
      </c>
      <c r="Q161" s="3">
        <v>389</v>
      </c>
      <c r="R161" s="3">
        <v>584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0.21757770632368703</v>
      </c>
      <c r="C162" s="29">
        <f t="shared" ref="C162:E162" si="26">+IF($F$161=0,"",(C161/$F$161))</f>
        <v>0.19506966773847803</v>
      </c>
      <c r="D162" s="29">
        <f t="shared" si="26"/>
        <v>0.58735262593783499</v>
      </c>
      <c r="E162" s="119">
        <f t="shared" si="26"/>
        <v>0</v>
      </c>
      <c r="F162" s="236"/>
      <c r="G162" s="29">
        <f>+IF($I$161=0,"",(G161/$I$161))</f>
        <v>0.39335476956055732</v>
      </c>
      <c r="H162" s="119">
        <f>+IF($I$161=0,"",(H161/$I$161))</f>
        <v>0.60664523043944263</v>
      </c>
      <c r="I162" s="236"/>
      <c r="J162" s="34"/>
      <c r="M162" s="3">
        <v>213</v>
      </c>
      <c r="N162" s="3">
        <v>180</v>
      </c>
      <c r="O162" s="3">
        <v>579</v>
      </c>
      <c r="P162" s="3">
        <v>0</v>
      </c>
      <c r="Q162" s="3">
        <v>388</v>
      </c>
      <c r="R162" s="3">
        <v>584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217</v>
      </c>
      <c r="C163" s="25">
        <f t="shared" ref="C163:E163" si="27">+N161</f>
        <v>204</v>
      </c>
      <c r="D163" s="25">
        <f t="shared" si="27"/>
        <v>552</v>
      </c>
      <c r="E163" s="116">
        <f t="shared" si="27"/>
        <v>0</v>
      </c>
      <c r="F163" s="235">
        <f>+SUM(B163:E163)</f>
        <v>973</v>
      </c>
      <c r="G163" s="25">
        <f>Q161</f>
        <v>389</v>
      </c>
      <c r="H163" s="116">
        <f>R161</f>
        <v>584</v>
      </c>
      <c r="I163" s="235">
        <f>+SUM(G163:H163)</f>
        <v>973</v>
      </c>
      <c r="J163" s="34"/>
      <c r="M163" s="3">
        <v>287</v>
      </c>
      <c r="N163" s="3">
        <v>147</v>
      </c>
      <c r="O163" s="3">
        <v>565</v>
      </c>
      <c r="P163" s="3">
        <v>0</v>
      </c>
      <c r="Q163" s="3">
        <v>370</v>
      </c>
      <c r="R163" s="3">
        <v>629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0.22302158273381295</v>
      </c>
      <c r="C164" s="29">
        <f t="shared" ref="C164:E164" si="28">+IF($F$163=0,"",(C163/$F$163))</f>
        <v>0.20966084275436794</v>
      </c>
      <c r="D164" s="29">
        <f t="shared" si="28"/>
        <v>0.56731757451181908</v>
      </c>
      <c r="E164" s="119">
        <f t="shared" si="28"/>
        <v>0</v>
      </c>
      <c r="F164" s="236"/>
      <c r="G164" s="29">
        <f>+IF($I$163=0,"",(G163/$I$163))</f>
        <v>0.39979445015416237</v>
      </c>
      <c r="H164" s="119">
        <f>+IF($I$163=0,"",(H163/$I$163))</f>
        <v>0.60020554984583763</v>
      </c>
      <c r="I164" s="236"/>
      <c r="J164" s="34"/>
      <c r="M164" s="3">
        <v>486</v>
      </c>
      <c r="N164" s="3">
        <v>159</v>
      </c>
      <c r="O164" s="3">
        <v>575</v>
      </c>
      <c r="P164" s="3">
        <v>0</v>
      </c>
      <c r="Q164" s="3">
        <v>463</v>
      </c>
      <c r="R164" s="3">
        <v>757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213</v>
      </c>
      <c r="C165" s="19">
        <f t="shared" ref="C165:E165" si="29">+N162</f>
        <v>180</v>
      </c>
      <c r="D165" s="19">
        <f t="shared" si="29"/>
        <v>579</v>
      </c>
      <c r="E165" s="122">
        <f t="shared" si="29"/>
        <v>0</v>
      </c>
      <c r="F165" s="235">
        <f>+SUM(B165:E165)</f>
        <v>972</v>
      </c>
      <c r="G165" s="25">
        <f>Q162</f>
        <v>388</v>
      </c>
      <c r="H165" s="116">
        <f>R162</f>
        <v>584</v>
      </c>
      <c r="I165" s="235">
        <f>+SUM(G165:H165)</f>
        <v>972</v>
      </c>
      <c r="J165" s="34"/>
      <c r="M165" s="3">
        <v>335</v>
      </c>
      <c r="N165" s="3">
        <v>182</v>
      </c>
      <c r="O165" s="3">
        <v>690</v>
      </c>
      <c r="P165" s="3">
        <v>0</v>
      </c>
      <c r="Q165" s="3">
        <v>467</v>
      </c>
      <c r="R165" s="3">
        <v>740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0.2191358024691358</v>
      </c>
      <c r="C166" s="29">
        <f>+IF($F$165=0,"",(C165/$F$165))</f>
        <v>0.18518518518518517</v>
      </c>
      <c r="D166" s="29">
        <f t="shared" ref="D166:E166" si="30">+IF($F$165=0,"",(D165/$F$165))</f>
        <v>0.59567901234567899</v>
      </c>
      <c r="E166" s="119">
        <f t="shared" si="30"/>
        <v>0</v>
      </c>
      <c r="F166" s="236"/>
      <c r="G166" s="29">
        <f>+IF($I$165=0,"",(G165/$I$165))</f>
        <v>0.3991769547325103</v>
      </c>
      <c r="H166" s="119">
        <f>+IF($I$165=0,"",(H165/$I$165))</f>
        <v>0.60082304526748975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287</v>
      </c>
      <c r="C167" s="19">
        <f t="shared" ref="C167:E167" si="31">+N163</f>
        <v>147</v>
      </c>
      <c r="D167" s="19">
        <f t="shared" si="31"/>
        <v>565</v>
      </c>
      <c r="E167" s="122">
        <f t="shared" si="31"/>
        <v>0</v>
      </c>
      <c r="F167" s="235">
        <f>+SUM(B167:E167)</f>
        <v>999</v>
      </c>
      <c r="G167" s="25">
        <f>Q163</f>
        <v>370</v>
      </c>
      <c r="H167" s="116">
        <f>R163</f>
        <v>629</v>
      </c>
      <c r="I167" s="235">
        <f>+SUM(G167:H167)</f>
        <v>999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0.28728728728728731</v>
      </c>
      <c r="C168" s="29">
        <f>+IF($F$167=0,"",(C167/$F$167))</f>
        <v>0.14714714714714713</v>
      </c>
      <c r="D168" s="29">
        <f>+IF($F$167=0,"",(D167/$F$167))</f>
        <v>0.56556556556556559</v>
      </c>
      <c r="E168" s="119">
        <f>+IF($F$167=0,"",(E167/$F$167))</f>
        <v>0</v>
      </c>
      <c r="F168" s="236"/>
      <c r="G168" s="29">
        <f>+IF($I$167=0,"",(G167/$I$167))</f>
        <v>0.37037037037037035</v>
      </c>
      <c r="H168" s="119">
        <f>+IF($I$167=0,"",(H167/$I$167))</f>
        <v>0.62962962962962965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486</v>
      </c>
      <c r="C169" s="19">
        <f t="shared" ref="C169:E169" si="32">+N164</f>
        <v>159</v>
      </c>
      <c r="D169" s="19">
        <f t="shared" si="32"/>
        <v>575</v>
      </c>
      <c r="E169" s="122">
        <f t="shared" si="32"/>
        <v>0</v>
      </c>
      <c r="F169" s="235">
        <f>+SUM(B169:E169)</f>
        <v>1220</v>
      </c>
      <c r="G169" s="25">
        <f>Q164</f>
        <v>463</v>
      </c>
      <c r="H169" s="116">
        <f>R164</f>
        <v>757</v>
      </c>
      <c r="I169" s="277">
        <f>+SUM(G169:H169)</f>
        <v>1220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0.39836065573770491</v>
      </c>
      <c r="C170" s="29">
        <f>+IF($F$169=0,"",(C169/$F$169))</f>
        <v>0.13032786885245901</v>
      </c>
      <c r="D170" s="29">
        <f>+IF($F$169=0,"",(D169/$F$169))</f>
        <v>0.47131147540983609</v>
      </c>
      <c r="E170" s="119">
        <f>+IF($F$169=0,"",(E169/$F$169))</f>
        <v>0</v>
      </c>
      <c r="F170" s="236"/>
      <c r="G170" s="29">
        <f>+IF($I$169=0,"",(G169/$I$169))</f>
        <v>0.37950819672131147</v>
      </c>
      <c r="H170" s="119">
        <f>+IF($I$169=0,"",(H169/$I$169))</f>
        <v>0.62049180327868847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335</v>
      </c>
      <c r="C171" s="19">
        <f t="shared" ref="C171:E171" si="33">+N165</f>
        <v>182</v>
      </c>
      <c r="D171" s="19">
        <f t="shared" si="33"/>
        <v>690</v>
      </c>
      <c r="E171" s="122">
        <f t="shared" si="33"/>
        <v>0</v>
      </c>
      <c r="F171" s="259">
        <f>+SUM(B171:E171)</f>
        <v>1207</v>
      </c>
      <c r="G171" s="19">
        <f>Q165</f>
        <v>467</v>
      </c>
      <c r="H171" s="122">
        <f>R165</f>
        <v>740</v>
      </c>
      <c r="I171" s="259">
        <f>+SUM(G171:H171)</f>
        <v>1207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0.27754763877381938</v>
      </c>
      <c r="C172" s="127">
        <f t="shared" ref="C172:E172" si="34">+IF($F$171=0,"",(C171/$F$171))</f>
        <v>0.1507870753935377</v>
      </c>
      <c r="D172" s="127">
        <f t="shared" si="34"/>
        <v>0.57166528583264287</v>
      </c>
      <c r="E172" s="125">
        <f t="shared" si="34"/>
        <v>0</v>
      </c>
      <c r="F172" s="260"/>
      <c r="G172" s="127">
        <f>+IF($I$171=0,"",(G171/$I$171))</f>
        <v>0.38690969345484671</v>
      </c>
      <c r="H172" s="125">
        <f>+IF($I$171=0,"",(H171/$I$171))</f>
        <v>0.61309030654515329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367</v>
      </c>
      <c r="C178" s="19">
        <f t="shared" ref="C178:G178" si="35">+N178</f>
        <v>337</v>
      </c>
      <c r="D178" s="19">
        <f t="shared" si="35"/>
        <v>224</v>
      </c>
      <c r="E178" s="19">
        <f t="shared" si="35"/>
        <v>11</v>
      </c>
      <c r="F178" s="19">
        <f t="shared" si="35"/>
        <v>0</v>
      </c>
      <c r="G178" s="122">
        <f t="shared" si="35"/>
        <v>0</v>
      </c>
      <c r="H178" s="259">
        <f>+SUM(B178:G178)</f>
        <v>939</v>
      </c>
      <c r="I178" s="21"/>
      <c r="J178" s="21"/>
      <c r="K178" s="3"/>
      <c r="L178" s="3"/>
      <c r="M178" s="3">
        <v>367</v>
      </c>
      <c r="N178" s="3">
        <v>337</v>
      </c>
      <c r="O178" s="43">
        <v>224</v>
      </c>
      <c r="P178" s="43">
        <v>11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0.39084132055378062</v>
      </c>
      <c r="C179" s="30">
        <f t="shared" ref="C179:G179" si="36">+IF($H$178=0,"",(C178/$H$178))</f>
        <v>0.35889243876464322</v>
      </c>
      <c r="D179" s="30">
        <f t="shared" si="36"/>
        <v>0.23855165069222578</v>
      </c>
      <c r="E179" s="30">
        <f t="shared" si="36"/>
        <v>1.1714589989350373E-2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400</v>
      </c>
      <c r="N179" s="3">
        <v>0</v>
      </c>
      <c r="O179" s="43">
        <v>203</v>
      </c>
      <c r="P179" s="43">
        <v>330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400</v>
      </c>
      <c r="C180" s="25">
        <f t="shared" ref="C180:G180" si="37">+N179</f>
        <v>0</v>
      </c>
      <c r="D180" s="25">
        <f t="shared" si="37"/>
        <v>203</v>
      </c>
      <c r="E180" s="25">
        <f t="shared" si="37"/>
        <v>330</v>
      </c>
      <c r="F180" s="25">
        <f t="shared" si="37"/>
        <v>0</v>
      </c>
      <c r="G180" s="116">
        <f t="shared" si="37"/>
        <v>0</v>
      </c>
      <c r="H180" s="235">
        <f>+SUM(B180:G180)</f>
        <v>933</v>
      </c>
      <c r="I180" s="20"/>
      <c r="J180" s="20"/>
      <c r="K180" s="3"/>
      <c r="L180" s="3"/>
      <c r="M180" s="3">
        <v>390</v>
      </c>
      <c r="N180" s="3">
        <v>0</v>
      </c>
      <c r="O180" s="43">
        <v>215</v>
      </c>
      <c r="P180" s="43">
        <v>368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0.4287245444801715</v>
      </c>
      <c r="C181" s="29">
        <f t="shared" ref="C181:G181" si="38">+IF($H$180=0,"",(C180/$H$180))</f>
        <v>0</v>
      </c>
      <c r="D181" s="29">
        <f t="shared" si="38"/>
        <v>0.21757770632368703</v>
      </c>
      <c r="E181" s="29">
        <f t="shared" si="38"/>
        <v>0.3536977491961415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400</v>
      </c>
      <c r="N181" s="3">
        <v>0</v>
      </c>
      <c r="O181" s="43">
        <v>215</v>
      </c>
      <c r="P181" s="43">
        <v>357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390</v>
      </c>
      <c r="C182" s="25">
        <f t="shared" ref="C182:G182" si="39">+N180</f>
        <v>0</v>
      </c>
      <c r="D182" s="25">
        <f t="shared" si="39"/>
        <v>215</v>
      </c>
      <c r="E182" s="25">
        <f t="shared" si="39"/>
        <v>368</v>
      </c>
      <c r="F182" s="25">
        <f t="shared" si="39"/>
        <v>0</v>
      </c>
      <c r="G182" s="116">
        <f t="shared" si="39"/>
        <v>0</v>
      </c>
      <c r="H182" s="235">
        <f>+SUM(B182:G182)</f>
        <v>973</v>
      </c>
      <c r="I182" s="20"/>
      <c r="J182" s="20"/>
      <c r="K182" s="3"/>
      <c r="L182" s="3"/>
      <c r="M182" s="3">
        <v>401</v>
      </c>
      <c r="N182" s="3">
        <v>0</v>
      </c>
      <c r="O182" s="43">
        <v>291</v>
      </c>
      <c r="P182" s="43">
        <v>307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0.40082219938335045</v>
      </c>
      <c r="C183" s="29">
        <f t="shared" ref="C183:G183" si="40">+IF($H$182=0,"",(C182/$H$182))</f>
        <v>0</v>
      </c>
      <c r="D183" s="29">
        <f t="shared" si="40"/>
        <v>0.22096608427543679</v>
      </c>
      <c r="E183" s="29">
        <f t="shared" si="40"/>
        <v>0.37821171634121276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387</v>
      </c>
      <c r="N183" s="3">
        <v>0</v>
      </c>
      <c r="O183" s="43">
        <v>484</v>
      </c>
      <c r="P183" s="43">
        <v>349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400</v>
      </c>
      <c r="C184" s="25">
        <f t="shared" ref="C184:G184" si="41">+N181</f>
        <v>0</v>
      </c>
      <c r="D184" s="25">
        <f t="shared" si="41"/>
        <v>215</v>
      </c>
      <c r="E184" s="25">
        <f t="shared" si="41"/>
        <v>357</v>
      </c>
      <c r="F184" s="25">
        <f t="shared" si="41"/>
        <v>0</v>
      </c>
      <c r="G184" s="116">
        <f t="shared" si="41"/>
        <v>0</v>
      </c>
      <c r="H184" s="235">
        <f>+SUM(B184:G184)</f>
        <v>972</v>
      </c>
      <c r="I184" s="20"/>
      <c r="J184" s="20"/>
      <c r="K184" s="20"/>
      <c r="L184" s="20"/>
      <c r="M184" s="3">
        <v>489</v>
      </c>
      <c r="N184" s="3">
        <v>0</v>
      </c>
      <c r="O184" s="43">
        <v>335</v>
      </c>
      <c r="P184" s="43">
        <v>383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0.41152263374485598</v>
      </c>
      <c r="C185" s="29">
        <f t="shared" ref="C185:G185" si="42">+IF($H$184=0,"",(C184/$H$184))</f>
        <v>0</v>
      </c>
      <c r="D185" s="29">
        <f t="shared" si="42"/>
        <v>0.22119341563786007</v>
      </c>
      <c r="E185" s="29">
        <f t="shared" si="42"/>
        <v>0.36728395061728397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401</v>
      </c>
      <c r="C186" s="25">
        <f t="shared" ref="C186:G186" si="43">N182</f>
        <v>0</v>
      </c>
      <c r="D186" s="25">
        <f t="shared" si="43"/>
        <v>291</v>
      </c>
      <c r="E186" s="25">
        <f t="shared" si="43"/>
        <v>307</v>
      </c>
      <c r="F186" s="25">
        <f t="shared" si="43"/>
        <v>0</v>
      </c>
      <c r="G186" s="116">
        <f t="shared" si="43"/>
        <v>0</v>
      </c>
      <c r="H186" s="235">
        <f>+SUM(B186:G186)</f>
        <v>999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0.4014014014014014</v>
      </c>
      <c r="C187" s="29">
        <f t="shared" si="44"/>
        <v>0</v>
      </c>
      <c r="D187" s="29">
        <f t="shared" si="44"/>
        <v>0.29129129129129128</v>
      </c>
      <c r="E187" s="29">
        <f t="shared" si="44"/>
        <v>0.30730730730730732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387</v>
      </c>
      <c r="C188" s="25">
        <f t="shared" ref="C188:G188" si="45">N183</f>
        <v>0</v>
      </c>
      <c r="D188" s="25">
        <f t="shared" si="45"/>
        <v>484</v>
      </c>
      <c r="E188" s="25">
        <f t="shared" si="45"/>
        <v>349</v>
      </c>
      <c r="F188" s="25">
        <f t="shared" si="45"/>
        <v>0</v>
      </c>
      <c r="G188" s="116">
        <f t="shared" si="45"/>
        <v>0</v>
      </c>
      <c r="H188" s="235">
        <f>+SUM(B188:G188)</f>
        <v>1220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0.31721311475409836</v>
      </c>
      <c r="C189" s="29">
        <f t="shared" si="46"/>
        <v>0</v>
      </c>
      <c r="D189" s="29">
        <f t="shared" si="46"/>
        <v>0.39672131147540984</v>
      </c>
      <c r="E189" s="29">
        <f t="shared" si="46"/>
        <v>0.2860655737704918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489</v>
      </c>
      <c r="C190" s="25">
        <f t="shared" ref="C190:G190" si="47">N184</f>
        <v>0</v>
      </c>
      <c r="D190" s="25">
        <f t="shared" si="47"/>
        <v>335</v>
      </c>
      <c r="E190" s="25">
        <f t="shared" si="47"/>
        <v>383</v>
      </c>
      <c r="F190" s="25">
        <f t="shared" si="47"/>
        <v>0</v>
      </c>
      <c r="G190" s="116">
        <f t="shared" si="47"/>
        <v>0</v>
      </c>
      <c r="H190" s="235">
        <f>+SUM(B190:G190)</f>
        <v>1207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0.40513670256835127</v>
      </c>
      <c r="C191" s="127">
        <f>+IF($H$190=0,"",(C190/$H$190))</f>
        <v>0</v>
      </c>
      <c r="D191" s="127">
        <f t="shared" ref="D191:G191" si="48">+IF($H$190=0,"",(D190/$H$190))</f>
        <v>0.27754763877381938</v>
      </c>
      <c r="E191" s="127">
        <f t="shared" si="48"/>
        <v>0.31731565865782935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25</v>
      </c>
      <c r="E196" s="64">
        <v>63</v>
      </c>
      <c r="F196" s="64">
        <v>151</v>
      </c>
      <c r="G196" s="64">
        <v>188</v>
      </c>
      <c r="H196" s="65">
        <v>604</v>
      </c>
      <c r="I196" s="65">
        <v>476</v>
      </c>
      <c r="J196" s="66">
        <v>443</v>
      </c>
      <c r="K196" s="66">
        <v>303</v>
      </c>
      <c r="L196" s="66">
        <v>266</v>
      </c>
      <c r="M196" s="68">
        <v>448</v>
      </c>
      <c r="AK196" s="1"/>
    </row>
    <row r="197" spans="1:37" ht="18.75" x14ac:dyDescent="0.25">
      <c r="A197" s="233" t="s">
        <v>3</v>
      </c>
      <c r="B197" s="234"/>
      <c r="C197" s="69">
        <v>594</v>
      </c>
      <c r="D197" s="15">
        <v>662</v>
      </c>
      <c r="E197" s="15">
        <v>691</v>
      </c>
      <c r="F197" s="15">
        <v>699</v>
      </c>
      <c r="G197" s="15">
        <v>498</v>
      </c>
      <c r="H197" s="28">
        <v>462</v>
      </c>
      <c r="I197" s="28">
        <v>543</v>
      </c>
      <c r="J197" s="33">
        <v>431</v>
      </c>
      <c r="K197" s="33">
        <v>278</v>
      </c>
      <c r="L197" s="33">
        <v>519</v>
      </c>
      <c r="M197" s="70">
        <v>412</v>
      </c>
      <c r="AK197" s="1"/>
    </row>
    <row r="198" spans="1:37" ht="18.75" x14ac:dyDescent="0.25">
      <c r="A198" s="233" t="s">
        <v>4</v>
      </c>
      <c r="B198" s="234"/>
      <c r="C198" s="69">
        <v>1359</v>
      </c>
      <c r="D198" s="15">
        <v>1238</v>
      </c>
      <c r="E198" s="15">
        <v>1139</v>
      </c>
      <c r="F198" s="15">
        <v>980</v>
      </c>
      <c r="G198" s="15">
        <v>1673</v>
      </c>
      <c r="H198" s="28">
        <v>1452</v>
      </c>
      <c r="I198" s="28">
        <v>1517</v>
      </c>
      <c r="J198" s="33">
        <v>1281</v>
      </c>
      <c r="K198" s="33">
        <v>1185</v>
      </c>
      <c r="L198" s="33">
        <v>1069</v>
      </c>
      <c r="M198" s="70">
        <v>1360</v>
      </c>
      <c r="AK198" s="1"/>
    </row>
    <row r="199" spans="1:37" ht="18.75" x14ac:dyDescent="0.25">
      <c r="A199" s="233" t="s">
        <v>5</v>
      </c>
      <c r="B199" s="234"/>
      <c r="C199" s="69">
        <v>170</v>
      </c>
      <c r="D199" s="15">
        <v>151</v>
      </c>
      <c r="E199" s="15">
        <v>133</v>
      </c>
      <c r="F199" s="15">
        <v>118</v>
      </c>
      <c r="G199" s="15">
        <v>152</v>
      </c>
      <c r="H199" s="28">
        <v>175</v>
      </c>
      <c r="I199" s="28">
        <v>199</v>
      </c>
      <c r="J199" s="33">
        <v>164</v>
      </c>
      <c r="K199" s="33">
        <v>139</v>
      </c>
      <c r="L199" s="33">
        <v>141</v>
      </c>
      <c r="M199" s="70">
        <v>144</v>
      </c>
      <c r="AK199" s="1"/>
    </row>
    <row r="200" spans="1:37" ht="18.75" x14ac:dyDescent="0.25">
      <c r="A200" s="233" t="s">
        <v>6</v>
      </c>
      <c r="B200" s="234"/>
      <c r="C200" s="69">
        <v>90</v>
      </c>
      <c r="D200" s="15">
        <v>105</v>
      </c>
      <c r="E200" s="15">
        <v>134</v>
      </c>
      <c r="F200" s="15">
        <v>135</v>
      </c>
      <c r="G200" s="15">
        <v>169</v>
      </c>
      <c r="H200" s="28">
        <v>222</v>
      </c>
      <c r="I200" s="28">
        <v>342</v>
      </c>
      <c r="J200" s="33">
        <v>189</v>
      </c>
      <c r="K200" s="33">
        <v>136</v>
      </c>
      <c r="L200" s="33">
        <v>161</v>
      </c>
      <c r="M200" s="70">
        <v>179</v>
      </c>
      <c r="AK200" s="1"/>
    </row>
    <row r="201" spans="1:37" ht="18.75" x14ac:dyDescent="0.25">
      <c r="A201" s="233" t="s">
        <v>7</v>
      </c>
      <c r="B201" s="234"/>
      <c r="C201" s="69">
        <v>6</v>
      </c>
      <c r="D201" s="15">
        <v>6</v>
      </c>
      <c r="E201" s="15">
        <v>10</v>
      </c>
      <c r="F201" s="15">
        <v>9</v>
      </c>
      <c r="G201" s="15">
        <v>19</v>
      </c>
      <c r="H201" s="28">
        <v>13</v>
      </c>
      <c r="I201" s="28">
        <v>16</v>
      </c>
      <c r="J201" s="33">
        <v>27</v>
      </c>
      <c r="K201" s="33">
        <v>22</v>
      </c>
      <c r="L201" s="33">
        <v>18</v>
      </c>
      <c r="M201" s="70">
        <v>17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2219</v>
      </c>
      <c r="D202" s="158">
        <f t="shared" si="49"/>
        <v>2187</v>
      </c>
      <c r="E202" s="158">
        <f t="shared" si="49"/>
        <v>2170</v>
      </c>
      <c r="F202" s="158">
        <f t="shared" si="49"/>
        <v>2092</v>
      </c>
      <c r="G202" s="158">
        <f t="shared" si="49"/>
        <v>2699</v>
      </c>
      <c r="H202" s="158">
        <f t="shared" si="49"/>
        <v>2928</v>
      </c>
      <c r="I202" s="158">
        <f t="shared" si="49"/>
        <v>3093</v>
      </c>
      <c r="J202" s="158">
        <f t="shared" si="49"/>
        <v>2535</v>
      </c>
      <c r="K202" s="158">
        <f t="shared" ref="K202:L202" si="50">+SUM(K196:K201)</f>
        <v>2063</v>
      </c>
      <c r="L202" s="158">
        <f t="shared" si="50"/>
        <v>2174</v>
      </c>
      <c r="M202" s="179">
        <f>+SUM(M196:M201)</f>
        <v>2560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0.33507853403141358</v>
      </c>
      <c r="E208" s="134"/>
      <c r="F208" s="186">
        <v>0.27835051546391748</v>
      </c>
      <c r="G208" s="187"/>
      <c r="H208" s="186">
        <v>0.15254237288135589</v>
      </c>
      <c r="I208" s="186"/>
      <c r="J208" s="192">
        <v>6.2937062937062943E-2</v>
      </c>
      <c r="K208" s="201"/>
      <c r="L208" s="186">
        <v>7.2847682119205295E-2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0.73972602739726023</v>
      </c>
      <c r="E209" s="187"/>
      <c r="F209" s="186">
        <v>0.65864332603938736</v>
      </c>
      <c r="G209" s="187"/>
      <c r="H209" s="186">
        <v>0.64444444444444449</v>
      </c>
      <c r="I209" s="186"/>
      <c r="J209" s="194">
        <v>0.54009433962264153</v>
      </c>
      <c r="K209" s="202"/>
      <c r="L209" s="186">
        <v>0.6789667896678967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0.81965382467895032</v>
      </c>
      <c r="E210" s="187"/>
      <c r="F210" s="186">
        <v>0.80373185901865929</v>
      </c>
      <c r="G210" s="187"/>
      <c r="H210" s="186">
        <v>0.76291390728476827</v>
      </c>
      <c r="I210" s="186"/>
      <c r="J210" s="194">
        <v>0.69062500000000004</v>
      </c>
      <c r="K210" s="202"/>
      <c r="L210" s="186">
        <v>0.7258883248730964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0.89312977099236646</v>
      </c>
      <c r="E211" s="187"/>
      <c r="F211" s="186">
        <v>0.93103448275862066</v>
      </c>
      <c r="G211" s="187"/>
      <c r="H211" s="186">
        <v>0.92941176470588238</v>
      </c>
      <c r="I211" s="186"/>
      <c r="J211" s="194">
        <v>0.88321167883211682</v>
      </c>
      <c r="K211" s="202"/>
      <c r="L211" s="186">
        <v>0.90566037735849059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>
        <v>1</v>
      </c>
      <c r="E212" s="187"/>
      <c r="F212" s="186">
        <v>1</v>
      </c>
      <c r="G212" s="187"/>
      <c r="H212" s="186">
        <v>1</v>
      </c>
      <c r="I212" s="186"/>
      <c r="J212" s="194">
        <v>0.91666666666666663</v>
      </c>
      <c r="K212" s="202"/>
      <c r="L212" s="186">
        <v>0.9642857142857143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0.95857988165680474</v>
      </c>
      <c r="E213" s="187"/>
      <c r="F213" s="186">
        <v>0.963963963963964</v>
      </c>
      <c r="G213" s="187"/>
      <c r="H213" s="186">
        <v>0.96491228070175439</v>
      </c>
      <c r="I213" s="186"/>
      <c r="J213" s="194">
        <v>0.94708994708994709</v>
      </c>
      <c r="K213" s="202"/>
      <c r="L213" s="186">
        <v>0.94852941176470584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0.94736842105263153</v>
      </c>
      <c r="E214" s="190"/>
      <c r="F214" s="189">
        <v>1</v>
      </c>
      <c r="G214" s="190"/>
      <c r="H214" s="189">
        <v>1</v>
      </c>
      <c r="I214" s="189"/>
      <c r="J214" s="203">
        <v>0.96296296296296291</v>
      </c>
      <c r="K214" s="204"/>
      <c r="L214" s="189">
        <v>0.90909090909090906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129</v>
      </c>
      <c r="E219" s="196"/>
      <c r="F219" s="195" t="s">
        <v>129</v>
      </c>
      <c r="G219" s="196"/>
      <c r="H219" s="195" t="s">
        <v>129</v>
      </c>
      <c r="I219" s="196"/>
      <c r="J219" s="195" t="s">
        <v>129</v>
      </c>
      <c r="K219" s="196"/>
      <c r="L219" s="195" t="s">
        <v>134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129</v>
      </c>
      <c r="E220" s="187"/>
      <c r="F220" s="193" t="s">
        <v>129</v>
      </c>
      <c r="G220" s="187"/>
      <c r="H220" s="193" t="s">
        <v>129</v>
      </c>
      <c r="I220" s="187"/>
      <c r="J220" s="193" t="s">
        <v>129</v>
      </c>
      <c r="K220" s="187"/>
      <c r="L220" s="193" t="s">
        <v>129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122</v>
      </c>
      <c r="E222" s="187"/>
      <c r="F222" s="193" t="s">
        <v>122</v>
      </c>
      <c r="G222" s="187"/>
      <c r="H222" s="193" t="s">
        <v>131</v>
      </c>
      <c r="I222" s="187"/>
      <c r="J222" s="193" t="s">
        <v>122</v>
      </c>
      <c r="K222" s="187"/>
      <c r="L222" s="193" t="s">
        <v>132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121</v>
      </c>
      <c r="E223" s="187"/>
      <c r="F223" s="193" t="s">
        <v>122</v>
      </c>
      <c r="G223" s="187"/>
      <c r="H223" s="193" t="s">
        <v>133</v>
      </c>
      <c r="I223" s="187"/>
      <c r="J223" s="193" t="s">
        <v>133</v>
      </c>
      <c r="K223" s="187"/>
      <c r="L223" s="193" t="s">
        <v>130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126</v>
      </c>
      <c r="E224" s="187"/>
      <c r="F224" s="193" t="s">
        <v>122</v>
      </c>
      <c r="G224" s="187"/>
      <c r="H224" s="193" t="s">
        <v>122</v>
      </c>
      <c r="I224" s="187"/>
      <c r="J224" s="193" t="s">
        <v>126</v>
      </c>
      <c r="K224" s="187"/>
      <c r="L224" s="193" t="s">
        <v>122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127</v>
      </c>
      <c r="E225" s="190"/>
      <c r="F225" s="199" t="s">
        <v>121</v>
      </c>
      <c r="G225" s="190"/>
      <c r="H225" s="199" t="s">
        <v>133</v>
      </c>
      <c r="I225" s="190"/>
      <c r="J225" s="199" t="s">
        <v>133</v>
      </c>
      <c r="K225" s="190"/>
      <c r="L225" s="199" t="s">
        <v>121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2023-09-03T19:10:53Z</dcterms:modified>
</cp:coreProperties>
</file>