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B52BB636-4E97-4BC2-991F-FD5BF4C657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<sst xmlns="http://schemas.openxmlformats.org/spreadsheetml/2006/main" count="245" uniqueCount="134">
  <si>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</si>
  <si>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</si>
  <si>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</si>
  <si>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</si>
  <si>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</si>
  <si>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</si>
  <si>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</si>
  <si>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</si>
  <si>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</si>
  <si>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</si>
  <si>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</si>
  <si>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</si>
  <si>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</si>
  <si>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</si>
  <si>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</si>
  <si>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</si>
  <si>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</si>
  <si>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</si>
  <si>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</si>
  <si>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</si>
  <si>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</si>
  <si>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</si>
  <si>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</si>
  <si>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</si>
  <si>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</si>
  <si>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</si>
  <si>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</si>
  <si>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</si>
  <si>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</si>
  <si>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</si>
  <si>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</si>
  <si>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</si>
  <si>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</si>
  <si>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</si>
  <si>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</si>
  <si>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</si>
  <si>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</si>
  <si>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</si>
  <si>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</si>
  <si>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</si>
  <si>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</si>
  <si>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</si>
  <si>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</si>
  <si>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</si>
  <si>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</si>
  <si>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</si>
  <si>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</si>
  <si>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</si>
  <si>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</si>
  <si>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</si>
  <si>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</si>
  <si>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</si>
  <si>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</si>
  <si>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</si>
  <si>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</si>
  <si>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</si>
  <si>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</si>
  <si>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</si>
  <si>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</si>
  <si>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</si>
  <si>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</si>
  <si>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</si>
  <si>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</si>
  <si>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</si>
  <si>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</si>
  <si>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</si>
  <si>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</si>
  <si>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</si>
  <si>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</si>
  <si>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</si>
  <si>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</si>
  <si>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</si>
  <si>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</si>
  <si>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</si>
  <si>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</si>
  <si>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</si>
  <si>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</si>
  <si>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</si>
  <si>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</si>
  <si>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</si>
  <si>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</si>
  <si>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</si>
  <si>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</si>
  <si>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</si>
  <si>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</si>
  <si>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</si>
  <si>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</si>
  <si>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</si>
  <si>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</si>
  <si>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</si>
  <si>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</si>
  <si>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</si>
  <si>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</si>
  <si>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</si>
  <si>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</si>
  <si>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</si>
  <si>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</si>
  <si>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</si>
  <si>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</si>
  <si>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</si>
  <si>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</si>
  <si>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</si>
  <si>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</si>
  <si>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</si>
  <si>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</si>
  <si>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</si>
  <si>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</si>
  <si>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</si>
  <si>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</si>
  <si>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</si>
  <si>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</si>
  <si>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</si>
  <si>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</si>
  <si>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</si>
  <si>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</si>
  <si>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</si>
  <si>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</si>
  <si>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</si>
  <si>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</si>
  <si>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</si>
  <si>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</si>
  <si>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</si>
  <si>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U</t>
  </si>
  <si>
    <t>SI</t>
  </si>
  <si>
    <t>Entre 4 y 4,5 SMMLV</t>
  </si>
  <si>
    <t>Entre 1,5 y 2 SMMLV</t>
  </si>
  <si>
    <t>Entre 1 y 1,5 SMMLV</t>
  </si>
  <si>
    <t>Entre 9 y 11 SMMLV</t>
  </si>
  <si>
    <t>Entre 3 y 3,5 SMMLV</t>
  </si>
  <si>
    <t>Entre 2,5 y 3 SMMLV</t>
  </si>
  <si>
    <t>UNIVERSIDAD DE CORDOBA</t>
  </si>
  <si>
    <t>-</t>
  </si>
  <si>
    <t>Entre 2 y 2 ,5 SMMLV</t>
  </si>
  <si>
    <t>Entre 4,5 y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</si>
</sst>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DE CORDOBA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130</v>
      </c>
      <c r="B11" s="3" t="s">
        <v>121</v>
      </c>
      <c r="C11" s="3" t="s">
        <v>122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DE CORDOBA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16440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16440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33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7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8.4532504157928984E-2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0.48951048951048953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11674</v>
      </c>
      <c r="D32" s="56">
        <v>12674</v>
      </c>
      <c r="E32" s="56">
        <v>13610</v>
      </c>
      <c r="F32" s="56">
        <v>13245</v>
      </c>
      <c r="G32" s="56">
        <v>14569</v>
      </c>
      <c r="H32" s="57">
        <v>15549</v>
      </c>
      <c r="I32" s="57">
        <v>16480</v>
      </c>
      <c r="J32" s="58">
        <v>16231</v>
      </c>
      <c r="K32" s="58">
        <v>16133</v>
      </c>
      <c r="L32" s="58">
        <v>17540</v>
      </c>
      <c r="M32" s="61">
        <v>16440</v>
      </c>
    </row>
    <row r="33" spans="1:14" ht="18.75" x14ac:dyDescent="0.25">
      <c r="A33" s="275" t="s">
        <v>24</v>
      </c>
      <c r="B33" s="276"/>
      <c r="C33" s="60">
        <v>368</v>
      </c>
      <c r="D33" s="12">
        <v>107</v>
      </c>
      <c r="E33" s="12">
        <v>0</v>
      </c>
      <c r="F33" s="12">
        <v>169</v>
      </c>
      <c r="G33" s="12">
        <v>0</v>
      </c>
      <c r="H33" s="27">
        <v>333</v>
      </c>
      <c r="I33" s="27">
        <v>451</v>
      </c>
      <c r="J33" s="32">
        <v>259</v>
      </c>
      <c r="K33" s="32">
        <v>242</v>
      </c>
      <c r="L33" s="32" t="s">
        <v>131</v>
      </c>
      <c r="M33" s="62" t="s">
        <v>131</v>
      </c>
    </row>
    <row r="34" spans="1:14" ht="19.5" thickBot="1" x14ac:dyDescent="0.3">
      <c r="A34" s="250" t="s">
        <v>8</v>
      </c>
      <c r="B34" s="251"/>
      <c r="C34" s="171">
        <f>+SUM(C32:C33)</f>
        <v>12042</v>
      </c>
      <c r="D34" s="172">
        <f t="shared" ref="D34:H34" si="0">+SUM(D32:D33)</f>
        <v>12781</v>
      </c>
      <c r="E34" s="172">
        <f t="shared" si="0"/>
        <v>13610</v>
      </c>
      <c r="F34" s="172">
        <f t="shared" si="0"/>
        <v>13414</v>
      </c>
      <c r="G34" s="172">
        <f t="shared" si="0"/>
        <v>14569</v>
      </c>
      <c r="H34" s="175">
        <f t="shared" si="0"/>
        <v>15882</v>
      </c>
      <c r="I34" s="175">
        <f>+SUM(I32:I33)</f>
        <v>16931</v>
      </c>
      <c r="J34" s="166">
        <f>+SUM(J32:J33)</f>
        <v>16490</v>
      </c>
      <c r="K34" s="166">
        <f>+SUM(K32:K33)</f>
        <v>16375</v>
      </c>
      <c r="L34" s="166">
        <f>+SUM(L32:L33)</f>
        <v>17540</v>
      </c>
      <c r="M34" s="167">
        <f>+SUM(M32:M33)</f>
        <v>16440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6</v>
      </c>
      <c r="G39" s="64">
        <v>36</v>
      </c>
      <c r="H39" s="65">
        <v>67</v>
      </c>
      <c r="I39" s="65">
        <v>53</v>
      </c>
      <c r="J39" s="66">
        <v>48</v>
      </c>
      <c r="K39" s="66">
        <v>21</v>
      </c>
      <c r="L39" s="66">
        <v>1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351</v>
      </c>
      <c r="D40" s="15">
        <v>365</v>
      </c>
      <c r="E40" s="15">
        <v>367</v>
      </c>
      <c r="F40" s="15">
        <v>338</v>
      </c>
      <c r="G40" s="15">
        <v>336</v>
      </c>
      <c r="H40" s="28">
        <v>320</v>
      </c>
      <c r="I40" s="28">
        <v>309</v>
      </c>
      <c r="J40" s="33">
        <v>329</v>
      </c>
      <c r="K40" s="33">
        <v>321</v>
      </c>
      <c r="L40" s="33">
        <v>341</v>
      </c>
      <c r="M40" s="70">
        <v>296</v>
      </c>
      <c r="N40" s="42"/>
    </row>
    <row r="41" spans="1:14" ht="18.75" x14ac:dyDescent="0.25">
      <c r="A41" s="241" t="s">
        <v>4</v>
      </c>
      <c r="B41" s="242"/>
      <c r="C41" s="69">
        <v>11323</v>
      </c>
      <c r="D41" s="15">
        <v>12309</v>
      </c>
      <c r="E41" s="15">
        <v>13243</v>
      </c>
      <c r="F41" s="15">
        <v>12901</v>
      </c>
      <c r="G41" s="15">
        <v>14197</v>
      </c>
      <c r="H41" s="28">
        <v>15162</v>
      </c>
      <c r="I41" s="28">
        <v>16118</v>
      </c>
      <c r="J41" s="33">
        <v>15854</v>
      </c>
      <c r="K41" s="33">
        <v>15791</v>
      </c>
      <c r="L41" s="33">
        <v>17198</v>
      </c>
      <c r="M41" s="70">
        <v>16144</v>
      </c>
      <c r="N41" s="42"/>
    </row>
    <row r="42" spans="1:14" ht="18.75" x14ac:dyDescent="0.25">
      <c r="A42" s="241" t="s">
        <v>5</v>
      </c>
      <c r="B42" s="242"/>
      <c r="C42" s="69">
        <v>208</v>
      </c>
      <c r="D42" s="15">
        <v>70</v>
      </c>
      <c r="E42" s="15">
        <v>0</v>
      </c>
      <c r="F42" s="15">
        <v>37</v>
      </c>
      <c r="G42" s="15">
        <v>0</v>
      </c>
      <c r="H42" s="28">
        <v>152</v>
      </c>
      <c r="I42" s="28">
        <v>215</v>
      </c>
      <c r="J42" s="33">
        <v>85</v>
      </c>
      <c r="K42" s="33">
        <v>117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160</v>
      </c>
      <c r="D43" s="15">
        <v>37</v>
      </c>
      <c r="E43" s="15">
        <v>0</v>
      </c>
      <c r="F43" s="15">
        <v>132</v>
      </c>
      <c r="G43" s="15">
        <v>0</v>
      </c>
      <c r="H43" s="28">
        <v>179</v>
      </c>
      <c r="I43" s="28">
        <v>227</v>
      </c>
      <c r="J43" s="33">
        <v>168</v>
      </c>
      <c r="K43" s="33">
        <v>118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2</v>
      </c>
      <c r="I44" s="28">
        <v>9</v>
      </c>
      <c r="J44" s="33">
        <v>6</v>
      </c>
      <c r="K44" s="33">
        <v>7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12042</v>
      </c>
      <c r="D45" s="172">
        <f t="shared" ref="D45:I45" si="1">+SUM(D39:D44)</f>
        <v>12781</v>
      </c>
      <c r="E45" s="172">
        <f t="shared" si="1"/>
        <v>13610</v>
      </c>
      <c r="F45" s="172">
        <f t="shared" si="1"/>
        <v>13414</v>
      </c>
      <c r="G45" s="172">
        <f t="shared" si="1"/>
        <v>14569</v>
      </c>
      <c r="H45" s="175">
        <f t="shared" si="1"/>
        <v>15882</v>
      </c>
      <c r="I45" s="175">
        <f t="shared" si="1"/>
        <v>16931</v>
      </c>
      <c r="J45" s="166">
        <f>+SUM(J39:J44)</f>
        <v>16490</v>
      </c>
      <c r="K45" s="166">
        <f>+SUM(K39:K44)</f>
        <v>16375</v>
      </c>
      <c r="L45" s="166">
        <f>+SUM(L39:L44)</f>
        <v>17540</v>
      </c>
      <c r="M45" s="167">
        <f>+SUM(M39:M44)</f>
        <v>16440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986</v>
      </c>
      <c r="D50" s="64">
        <v>1024</v>
      </c>
      <c r="E50" s="64">
        <v>989</v>
      </c>
      <c r="F50" s="64">
        <v>921</v>
      </c>
      <c r="G50" s="64">
        <v>888</v>
      </c>
      <c r="H50" s="65">
        <v>1035</v>
      </c>
      <c r="I50" s="65">
        <v>1090</v>
      </c>
      <c r="J50" s="66">
        <v>1070</v>
      </c>
      <c r="K50" s="66">
        <v>1034</v>
      </c>
      <c r="L50" s="66">
        <v>1068</v>
      </c>
      <c r="M50" s="68">
        <v>1009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3026</v>
      </c>
      <c r="D52" s="15">
        <v>3169</v>
      </c>
      <c r="E52" s="15">
        <v>3404</v>
      </c>
      <c r="F52" s="15">
        <v>2599</v>
      </c>
      <c r="G52" s="15">
        <v>3352</v>
      </c>
      <c r="H52" s="28">
        <v>3474</v>
      </c>
      <c r="I52" s="28">
        <v>3944</v>
      </c>
      <c r="J52" s="33">
        <v>4230</v>
      </c>
      <c r="K52" s="33">
        <v>4345</v>
      </c>
      <c r="L52" s="33">
        <v>4689</v>
      </c>
      <c r="M52" s="70">
        <v>4721</v>
      </c>
    </row>
    <row r="53" spans="1:13" ht="18.75" x14ac:dyDescent="0.25">
      <c r="A53" s="245" t="s">
        <v>47</v>
      </c>
      <c r="B53" s="246"/>
      <c r="C53" s="69">
        <v>619</v>
      </c>
      <c r="D53" s="15">
        <v>673</v>
      </c>
      <c r="E53" s="15">
        <v>747</v>
      </c>
      <c r="F53" s="15">
        <v>794</v>
      </c>
      <c r="G53" s="15">
        <v>736</v>
      </c>
      <c r="H53" s="28">
        <v>820</v>
      </c>
      <c r="I53" s="28">
        <v>832</v>
      </c>
      <c r="J53" s="33">
        <v>731</v>
      </c>
      <c r="K53" s="33">
        <v>733</v>
      </c>
      <c r="L53" s="33">
        <v>900</v>
      </c>
      <c r="M53" s="70">
        <v>854</v>
      </c>
    </row>
    <row r="54" spans="1:13" ht="18.75" x14ac:dyDescent="0.25">
      <c r="A54" s="245" t="s">
        <v>48</v>
      </c>
      <c r="B54" s="246"/>
      <c r="C54" s="69">
        <v>342</v>
      </c>
      <c r="D54" s="15">
        <v>367</v>
      </c>
      <c r="E54" s="15">
        <v>376</v>
      </c>
      <c r="F54" s="15">
        <v>371</v>
      </c>
      <c r="G54" s="15">
        <v>427</v>
      </c>
      <c r="H54" s="28">
        <v>622</v>
      </c>
      <c r="I54" s="28">
        <v>825</v>
      </c>
      <c r="J54" s="33">
        <v>975</v>
      </c>
      <c r="K54" s="33">
        <v>1043</v>
      </c>
      <c r="L54" s="33">
        <v>1178</v>
      </c>
      <c r="M54" s="70">
        <v>1135</v>
      </c>
    </row>
    <row r="55" spans="1:13" ht="18.75" x14ac:dyDescent="0.25">
      <c r="A55" s="245" t="s">
        <v>59</v>
      </c>
      <c r="B55" s="246"/>
      <c r="C55" s="69">
        <v>2499</v>
      </c>
      <c r="D55" s="15">
        <v>2853</v>
      </c>
      <c r="E55" s="15">
        <v>3225</v>
      </c>
      <c r="F55" s="15">
        <v>3587</v>
      </c>
      <c r="G55" s="15">
        <v>3686</v>
      </c>
      <c r="H55" s="28">
        <v>4157</v>
      </c>
      <c r="I55" s="28">
        <v>4285</v>
      </c>
      <c r="J55" s="33">
        <v>3605</v>
      </c>
      <c r="K55" s="33">
        <v>3376</v>
      </c>
      <c r="L55" s="33">
        <v>3358</v>
      </c>
      <c r="M55" s="70">
        <v>2690</v>
      </c>
    </row>
    <row r="56" spans="1:13" ht="18.75" x14ac:dyDescent="0.25">
      <c r="A56" s="245" t="s">
        <v>49</v>
      </c>
      <c r="B56" s="246"/>
      <c r="C56" s="69">
        <v>3381</v>
      </c>
      <c r="D56" s="15">
        <v>3630</v>
      </c>
      <c r="E56" s="15">
        <v>3837</v>
      </c>
      <c r="F56" s="15">
        <v>4075</v>
      </c>
      <c r="G56" s="15">
        <v>4321</v>
      </c>
      <c r="H56" s="28">
        <v>4460</v>
      </c>
      <c r="I56" s="28">
        <v>4526</v>
      </c>
      <c r="J56" s="33">
        <v>4477</v>
      </c>
      <c r="K56" s="33">
        <v>4382</v>
      </c>
      <c r="L56" s="33">
        <v>4711</v>
      </c>
      <c r="M56" s="70">
        <v>4374</v>
      </c>
    </row>
    <row r="57" spans="1:13" ht="18.75" x14ac:dyDescent="0.25">
      <c r="A57" s="245" t="s">
        <v>28</v>
      </c>
      <c r="B57" s="246"/>
      <c r="C57" s="69">
        <v>1189</v>
      </c>
      <c r="D57" s="15">
        <v>1065</v>
      </c>
      <c r="E57" s="15">
        <v>1032</v>
      </c>
      <c r="F57" s="15">
        <v>1067</v>
      </c>
      <c r="G57" s="15">
        <v>1159</v>
      </c>
      <c r="H57" s="28">
        <v>1314</v>
      </c>
      <c r="I57" s="28">
        <v>1429</v>
      </c>
      <c r="J57" s="33">
        <v>1402</v>
      </c>
      <c r="K57" s="33">
        <v>1462</v>
      </c>
      <c r="L57" s="33">
        <v>1636</v>
      </c>
      <c r="M57" s="70">
        <v>1657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12042</v>
      </c>
      <c r="D59" s="172">
        <f>+SUM(D50:D58)</f>
        <v>12781</v>
      </c>
      <c r="E59" s="172">
        <f t="shared" ref="E59:L59" si="2">+SUM(E50:E58)</f>
        <v>13610</v>
      </c>
      <c r="F59" s="172">
        <f t="shared" si="2"/>
        <v>13414</v>
      </c>
      <c r="G59" s="172">
        <f t="shared" si="2"/>
        <v>14569</v>
      </c>
      <c r="H59" s="172">
        <f t="shared" si="2"/>
        <v>15882</v>
      </c>
      <c r="I59" s="172">
        <f t="shared" si="2"/>
        <v>16931</v>
      </c>
      <c r="J59" s="172">
        <f t="shared" si="2"/>
        <v>16490</v>
      </c>
      <c r="K59" s="172">
        <f t="shared" si="2"/>
        <v>16375</v>
      </c>
      <c r="L59" s="172">
        <f t="shared" si="2"/>
        <v>17540</v>
      </c>
      <c r="M59" s="167">
        <f>+SUM(M50:M58)</f>
        <v>16440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3352</v>
      </c>
      <c r="H65" s="33">
        <v>3474</v>
      </c>
      <c r="I65" s="33">
        <v>3899</v>
      </c>
      <c r="J65" s="33">
        <v>4208</v>
      </c>
      <c r="K65" s="32">
        <v>4329</v>
      </c>
      <c r="L65" s="32">
        <v>4689</v>
      </c>
      <c r="M65" s="62">
        <v>4721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1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349</v>
      </c>
      <c r="H67" s="33">
        <v>351</v>
      </c>
      <c r="I67" s="33">
        <v>386</v>
      </c>
      <c r="J67" s="33">
        <v>388</v>
      </c>
      <c r="K67" s="32">
        <v>398</v>
      </c>
      <c r="L67" s="32">
        <v>432</v>
      </c>
      <c r="M67" s="62">
        <v>436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3428</v>
      </c>
      <c r="H68" s="33">
        <v>4108</v>
      </c>
      <c r="I68" s="33">
        <v>4446</v>
      </c>
      <c r="J68" s="33">
        <v>3885</v>
      </c>
      <c r="K68" s="32">
        <v>3709</v>
      </c>
      <c r="L68" s="32">
        <v>3763</v>
      </c>
      <c r="M68" s="62">
        <v>3093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1495</v>
      </c>
      <c r="H69" s="33">
        <v>1634</v>
      </c>
      <c r="I69" s="33">
        <v>1738</v>
      </c>
      <c r="J69" s="33">
        <v>1731</v>
      </c>
      <c r="K69" s="32">
        <v>1782</v>
      </c>
      <c r="L69" s="32">
        <v>1977</v>
      </c>
      <c r="M69" s="62">
        <v>1953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3614</v>
      </c>
      <c r="H71" s="33">
        <v>3803</v>
      </c>
      <c r="I71" s="33">
        <v>3851</v>
      </c>
      <c r="J71" s="33">
        <v>3825</v>
      </c>
      <c r="K71" s="32">
        <v>3760</v>
      </c>
      <c r="L71" s="32">
        <v>4050</v>
      </c>
      <c r="M71" s="62">
        <v>3805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1595</v>
      </c>
      <c r="H72" s="33">
        <v>1692</v>
      </c>
      <c r="I72" s="33">
        <v>1757</v>
      </c>
      <c r="J72" s="33">
        <v>1722</v>
      </c>
      <c r="K72" s="32">
        <v>1656</v>
      </c>
      <c r="L72" s="32">
        <v>1729</v>
      </c>
      <c r="M72" s="62">
        <v>1578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736</v>
      </c>
      <c r="H73" s="33">
        <v>820</v>
      </c>
      <c r="I73" s="33">
        <v>854</v>
      </c>
      <c r="J73" s="33">
        <v>731</v>
      </c>
      <c r="K73" s="32">
        <v>740</v>
      </c>
      <c r="L73" s="32">
        <v>900</v>
      </c>
      <c r="M73" s="62">
        <v>854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14569</v>
      </c>
      <c r="H76" s="172">
        <f t="shared" si="3"/>
        <v>15882</v>
      </c>
      <c r="I76" s="172">
        <f t="shared" ref="I76:M76" si="4">+SUM(I64:I75)</f>
        <v>16931</v>
      </c>
      <c r="J76" s="172">
        <f t="shared" si="4"/>
        <v>16490</v>
      </c>
      <c r="K76" s="172">
        <f t="shared" si="4"/>
        <v>16375</v>
      </c>
      <c r="L76" s="172">
        <f t="shared" si="4"/>
        <v>17540</v>
      </c>
      <c r="M76" s="173">
        <f t="shared" si="4"/>
        <v>16440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8583</v>
      </c>
      <c r="D82" s="84">
        <v>8568</v>
      </c>
      <c r="E82" s="84">
        <v>8880</v>
      </c>
      <c r="F82" s="84">
        <v>9101</v>
      </c>
      <c r="G82" s="84">
        <v>9232</v>
      </c>
      <c r="H82" s="85">
        <v>10429</v>
      </c>
      <c r="I82" s="85">
        <v>11529</v>
      </c>
      <c r="J82" s="85">
        <v>11862</v>
      </c>
      <c r="K82" s="86">
        <v>12123</v>
      </c>
      <c r="L82" s="86">
        <v>13299</v>
      </c>
      <c r="M82" s="87">
        <v>12950</v>
      </c>
    </row>
    <row r="83" spans="1:13" ht="18.75" x14ac:dyDescent="0.25">
      <c r="A83" s="241" t="s">
        <v>31</v>
      </c>
      <c r="B83" s="242"/>
      <c r="C83" s="63">
        <v>3459</v>
      </c>
      <c r="D83" s="15">
        <v>4213</v>
      </c>
      <c r="E83" s="15">
        <v>4730</v>
      </c>
      <c r="F83" s="15">
        <v>4313</v>
      </c>
      <c r="G83" s="15">
        <v>5337</v>
      </c>
      <c r="H83" s="28">
        <v>5453</v>
      </c>
      <c r="I83" s="28">
        <v>5402</v>
      </c>
      <c r="J83" s="28">
        <v>4628</v>
      </c>
      <c r="K83" s="32">
        <v>4252</v>
      </c>
      <c r="L83" s="32">
        <v>4241</v>
      </c>
      <c r="M83" s="88">
        <v>3490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12042</v>
      </c>
      <c r="D87" s="164">
        <f t="shared" ref="D87:H87" si="5">+SUM(D82:D86)</f>
        <v>12781</v>
      </c>
      <c r="E87" s="164">
        <f t="shared" si="5"/>
        <v>13610</v>
      </c>
      <c r="F87" s="164">
        <f t="shared" si="5"/>
        <v>13414</v>
      </c>
      <c r="G87" s="164">
        <f t="shared" si="5"/>
        <v>14569</v>
      </c>
      <c r="H87" s="165">
        <f t="shared" si="5"/>
        <v>15882</v>
      </c>
      <c r="I87" s="165">
        <f>+SUM(I82:I86)</f>
        <v>16931</v>
      </c>
      <c r="J87" s="165">
        <f>+SUM(J82:J86)</f>
        <v>16490</v>
      </c>
      <c r="K87" s="166">
        <f>+SUM(K82:K86)</f>
        <v>16375</v>
      </c>
      <c r="L87" s="166">
        <f>+SUM(L82:L86)</f>
        <v>17540</v>
      </c>
      <c r="M87" s="167">
        <f>+SUM(M82:M86)</f>
        <v>16440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6343</v>
      </c>
      <c r="D93" s="91">
        <v>6713</v>
      </c>
      <c r="E93" s="91">
        <v>7325</v>
      </c>
      <c r="F93" s="91">
        <v>7295</v>
      </c>
      <c r="G93" s="91">
        <v>7776</v>
      </c>
      <c r="H93" s="92">
        <v>8222</v>
      </c>
      <c r="I93" s="92">
        <v>8642</v>
      </c>
      <c r="J93" s="86">
        <v>8201</v>
      </c>
      <c r="K93" s="86">
        <v>8141</v>
      </c>
      <c r="L93" s="86">
        <v>8527</v>
      </c>
      <c r="M93" s="87">
        <v>7931</v>
      </c>
    </row>
    <row r="94" spans="1:13" ht="18.75" x14ac:dyDescent="0.25">
      <c r="A94" s="275" t="s">
        <v>35</v>
      </c>
      <c r="B94" s="276"/>
      <c r="C94" s="63">
        <v>5699</v>
      </c>
      <c r="D94" s="15">
        <v>6068</v>
      </c>
      <c r="E94" s="15">
        <v>6285</v>
      </c>
      <c r="F94" s="15">
        <v>6119</v>
      </c>
      <c r="G94" s="15">
        <v>6793</v>
      </c>
      <c r="H94" s="28">
        <v>7660</v>
      </c>
      <c r="I94" s="28">
        <v>8289</v>
      </c>
      <c r="J94" s="28">
        <v>8289</v>
      </c>
      <c r="K94" s="32">
        <v>8234</v>
      </c>
      <c r="L94" s="32">
        <v>9013</v>
      </c>
      <c r="M94" s="88">
        <v>8509</v>
      </c>
    </row>
    <row r="95" spans="1:13" ht="19.5" thickBot="1" x14ac:dyDescent="0.3">
      <c r="A95" s="250" t="s">
        <v>8</v>
      </c>
      <c r="B95" s="251"/>
      <c r="C95" s="158">
        <f>+SUM(C93:C94)</f>
        <v>12042</v>
      </c>
      <c r="D95" s="164">
        <f t="shared" ref="D95:M95" si="6">+SUM(D93:D94)</f>
        <v>12781</v>
      </c>
      <c r="E95" s="164">
        <f t="shared" si="6"/>
        <v>13610</v>
      </c>
      <c r="F95" s="164">
        <f t="shared" si="6"/>
        <v>13414</v>
      </c>
      <c r="G95" s="164">
        <f t="shared" si="6"/>
        <v>14569</v>
      </c>
      <c r="H95" s="165">
        <f t="shared" si="6"/>
        <v>15882</v>
      </c>
      <c r="I95" s="165">
        <f t="shared" si="6"/>
        <v>16931</v>
      </c>
      <c r="J95" s="165">
        <f t="shared" si="6"/>
        <v>16490</v>
      </c>
      <c r="K95" s="166">
        <f t="shared" si="6"/>
        <v>16375</v>
      </c>
      <c r="L95" s="166">
        <f t="shared" si="6"/>
        <v>17540</v>
      </c>
      <c r="M95" s="167">
        <f t="shared" si="6"/>
        <v>16440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0.14836795252225518</v>
      </c>
      <c r="D100" s="209">
        <v>8.1570996978851965E-2</v>
      </c>
      <c r="E100" s="209">
        <v>6.8249258160237386E-2</v>
      </c>
      <c r="F100" s="209">
        <v>9.7826086956521743E-2</v>
      </c>
      <c r="G100" s="210">
        <v>4.4378698224852069E-2</v>
      </c>
    </row>
    <row r="101" spans="1:10" ht="18.75" x14ac:dyDescent="0.25">
      <c r="A101" s="275" t="s">
        <v>4</v>
      </c>
      <c r="B101" s="276"/>
      <c r="C101" s="209">
        <v>0.18559749521655941</v>
      </c>
      <c r="D101" s="209">
        <v>5.5317563792140062E-2</v>
      </c>
      <c r="E101" s="209">
        <v>5.4229762942995322E-2</v>
      </c>
      <c r="F101" s="209">
        <v>8.4532504157928984E-2</v>
      </c>
      <c r="G101" s="210">
        <v>2.9308992369678384E-2</v>
      </c>
    </row>
    <row r="102" spans="1:10" ht="19.5" thickBot="1" x14ac:dyDescent="0.3">
      <c r="A102" s="250" t="s">
        <v>41</v>
      </c>
      <c r="B102" s="251"/>
      <c r="C102" s="162">
        <v>0.18453738910012674</v>
      </c>
      <c r="D102" s="162">
        <v>5.6102628963772695E-2</v>
      </c>
      <c r="E102" s="162">
        <v>5.4594594594594592E-2</v>
      </c>
      <c r="F102" s="162">
        <v>8.4877086708459532E-2</v>
      </c>
      <c r="G102" s="163">
        <v>2.9663672446208482E-2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296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</v>
      </c>
      <c r="J110"/>
    </row>
    <row r="111" spans="1:10" ht="18.75" x14ac:dyDescent="0.25">
      <c r="A111" s="217" t="s">
        <v>4</v>
      </c>
      <c r="B111" s="249"/>
      <c r="C111" s="63">
        <f t="shared" si="7"/>
        <v>16144</v>
      </c>
      <c r="D111" s="95">
        <v>5445</v>
      </c>
      <c r="E111" s="96">
        <f t="shared" si="8"/>
        <v>0.33727700693756196</v>
      </c>
      <c r="G111" s="217" t="s">
        <v>4</v>
      </c>
      <c r="H111" s="218"/>
      <c r="I111" s="98">
        <v>32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16440</v>
      </c>
      <c r="D115" s="159">
        <f>+SUM(D109:D114)</f>
        <v>5445</v>
      </c>
      <c r="E115" s="160">
        <f t="shared" si="8"/>
        <v>0.33120437956204379</v>
      </c>
      <c r="G115" s="257" t="s">
        <v>8</v>
      </c>
      <c r="H115" s="292"/>
      <c r="I115" s="161">
        <f>+SUM(I109:I114)</f>
        <v>33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7181</v>
      </c>
      <c r="D123" s="303">
        <f>+C123+C124</f>
        <v>11854</v>
      </c>
      <c r="E123" s="103">
        <v>2667</v>
      </c>
      <c r="F123" s="303">
        <f>+E123+E124</f>
        <v>4817</v>
      </c>
      <c r="G123" s="67">
        <v>2037</v>
      </c>
      <c r="H123" s="305">
        <f>+G123+G124</f>
        <v>3756</v>
      </c>
    </row>
    <row r="124" spans="1:10" ht="18.75" x14ac:dyDescent="0.25">
      <c r="A124" s="227"/>
      <c r="B124" s="105">
        <v>2</v>
      </c>
      <c r="C124" s="99">
        <v>4673</v>
      </c>
      <c r="D124" s="223"/>
      <c r="E124" s="99">
        <v>2150</v>
      </c>
      <c r="F124" s="223"/>
      <c r="G124" s="99">
        <v>1719</v>
      </c>
      <c r="H124" s="223"/>
    </row>
    <row r="125" spans="1:10" ht="18.75" x14ac:dyDescent="0.25">
      <c r="A125" s="226">
        <v>2017</v>
      </c>
      <c r="B125" s="106">
        <v>1</v>
      </c>
      <c r="C125" s="100">
        <v>8248</v>
      </c>
      <c r="D125" s="222">
        <f>+C125+C126</f>
        <v>14505</v>
      </c>
      <c r="E125" s="100">
        <v>3454</v>
      </c>
      <c r="F125" s="222">
        <f>+E125+E126</f>
        <v>6674</v>
      </c>
      <c r="G125" s="100">
        <v>2506</v>
      </c>
      <c r="H125" s="222">
        <f>+G125+G126</f>
        <v>4862</v>
      </c>
    </row>
    <row r="126" spans="1:10" ht="18.75" x14ac:dyDescent="0.25">
      <c r="A126" s="227"/>
      <c r="B126" s="105">
        <v>2</v>
      </c>
      <c r="C126" s="99">
        <v>6257</v>
      </c>
      <c r="D126" s="223"/>
      <c r="E126" s="99">
        <v>3220</v>
      </c>
      <c r="F126" s="223"/>
      <c r="G126" s="99">
        <v>2356</v>
      </c>
      <c r="H126" s="223"/>
    </row>
    <row r="127" spans="1:10" ht="18.75" x14ac:dyDescent="0.25">
      <c r="A127" s="226">
        <v>2018</v>
      </c>
      <c r="B127" s="106">
        <v>1</v>
      </c>
      <c r="C127" s="100">
        <v>10632</v>
      </c>
      <c r="D127" s="222">
        <f>+C127+C128</f>
        <v>17532</v>
      </c>
      <c r="E127" s="100">
        <v>3601</v>
      </c>
      <c r="F127" s="222">
        <f>+E127+E128</f>
        <v>6437</v>
      </c>
      <c r="G127" s="100">
        <v>2528</v>
      </c>
      <c r="H127" s="222">
        <f>+G127+G128</f>
        <v>4823</v>
      </c>
    </row>
    <row r="128" spans="1:10" ht="18.75" x14ac:dyDescent="0.25">
      <c r="A128" s="227"/>
      <c r="B128" s="105">
        <v>2</v>
      </c>
      <c r="C128" s="99">
        <v>6900</v>
      </c>
      <c r="D128" s="223"/>
      <c r="E128" s="99">
        <v>2836</v>
      </c>
      <c r="F128" s="223"/>
      <c r="G128" s="99">
        <v>2295</v>
      </c>
      <c r="H128" s="223"/>
    </row>
    <row r="129" spans="1:28" ht="18.75" x14ac:dyDescent="0.25">
      <c r="A129" s="226">
        <v>2019</v>
      </c>
      <c r="B129" s="106">
        <v>1</v>
      </c>
      <c r="C129" s="100">
        <v>7914</v>
      </c>
      <c r="D129" s="222">
        <f>+C129+C130</f>
        <v>13348</v>
      </c>
      <c r="E129" s="100">
        <v>2748</v>
      </c>
      <c r="F129" s="222">
        <f>+E129+E130</f>
        <v>4526</v>
      </c>
      <c r="G129" s="100">
        <v>2065</v>
      </c>
      <c r="H129" s="222">
        <f>+G129+G130</f>
        <v>3455</v>
      </c>
    </row>
    <row r="130" spans="1:28" ht="18.75" x14ac:dyDescent="0.25">
      <c r="A130" s="227"/>
      <c r="B130" s="105">
        <v>2</v>
      </c>
      <c r="C130" s="99">
        <v>5434</v>
      </c>
      <c r="D130" s="223"/>
      <c r="E130" s="99">
        <v>1778</v>
      </c>
      <c r="F130" s="223"/>
      <c r="G130" s="99">
        <v>1390</v>
      </c>
      <c r="H130" s="223"/>
    </row>
    <row r="131" spans="1:28" ht="18.75" x14ac:dyDescent="0.25">
      <c r="A131" s="226">
        <v>2022</v>
      </c>
      <c r="B131" s="106">
        <v>1</v>
      </c>
      <c r="C131" s="100">
        <v>8056</v>
      </c>
      <c r="D131" s="222">
        <f>+C131+C132</f>
        <v>12897</v>
      </c>
      <c r="E131" s="100">
        <v>2370</v>
      </c>
      <c r="F131" s="222">
        <f>+E131+E132</f>
        <v>4308</v>
      </c>
      <c r="G131" s="100">
        <v>1911</v>
      </c>
      <c r="H131" s="222">
        <f>+G131+G132</f>
        <v>3638</v>
      </c>
    </row>
    <row r="132" spans="1:28" ht="18.75" x14ac:dyDescent="0.25">
      <c r="A132" s="227"/>
      <c r="B132" s="105">
        <v>2</v>
      </c>
      <c r="C132" s="99">
        <v>4841</v>
      </c>
      <c r="D132" s="223"/>
      <c r="E132" s="99">
        <v>1938</v>
      </c>
      <c r="F132" s="223"/>
      <c r="G132" s="99">
        <v>1727</v>
      </c>
      <c r="H132" s="223"/>
    </row>
    <row r="133" spans="1:28" ht="18.75" x14ac:dyDescent="0.25">
      <c r="A133" s="226">
        <v>2021</v>
      </c>
      <c r="B133" s="106">
        <v>1</v>
      </c>
      <c r="C133" s="100">
        <v>10303</v>
      </c>
      <c r="D133" s="222">
        <f>+C133+C134</f>
        <v>16690</v>
      </c>
      <c r="E133" s="100">
        <v>1661</v>
      </c>
      <c r="F133" s="222">
        <f>+E133+E134</f>
        <v>3404</v>
      </c>
      <c r="G133" s="100">
        <v>1486</v>
      </c>
      <c r="H133" s="222">
        <f>+G133+G134</f>
        <v>3018</v>
      </c>
    </row>
    <row r="134" spans="1:28" ht="18.75" x14ac:dyDescent="0.25">
      <c r="A134" s="227"/>
      <c r="B134" s="105">
        <v>2</v>
      </c>
      <c r="C134" s="99">
        <v>6387</v>
      </c>
      <c r="D134" s="223"/>
      <c r="E134" s="99">
        <v>1743</v>
      </c>
      <c r="F134" s="223"/>
      <c r="G134" s="99">
        <v>1532</v>
      </c>
      <c r="H134" s="223"/>
    </row>
    <row r="135" spans="1:28" ht="18.75" x14ac:dyDescent="0.25">
      <c r="A135" s="254">
        <v>2022</v>
      </c>
      <c r="B135" s="107">
        <v>1</v>
      </c>
      <c r="C135" s="101">
        <v>7751</v>
      </c>
      <c r="D135" s="271">
        <f>+C135+C136</f>
        <v>11762</v>
      </c>
      <c r="E135" s="101">
        <v>1701</v>
      </c>
      <c r="F135" s="271">
        <f>+E135+E136</f>
        <v>3268</v>
      </c>
      <c r="G135" s="101">
        <v>1497</v>
      </c>
      <c r="H135" s="271">
        <f>+G135+G136</f>
        <v>2733</v>
      </c>
    </row>
    <row r="136" spans="1:28" ht="19.5" thickBot="1" x14ac:dyDescent="0.3">
      <c r="A136" s="255"/>
      <c r="B136" s="108">
        <v>2</v>
      </c>
      <c r="C136" s="102">
        <v>4011</v>
      </c>
      <c r="D136" s="272"/>
      <c r="E136" s="102">
        <v>1567</v>
      </c>
      <c r="F136" s="272"/>
      <c r="G136" s="102">
        <v>1236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152</v>
      </c>
      <c r="Q142" s="22">
        <v>258</v>
      </c>
      <c r="R142" s="22">
        <v>414</v>
      </c>
      <c r="S142" s="22">
        <v>78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152</v>
      </c>
      <c r="F143" s="116">
        <f t="shared" si="11"/>
        <v>258</v>
      </c>
      <c r="G143" s="116">
        <f t="shared" si="11"/>
        <v>414</v>
      </c>
      <c r="H143" s="116">
        <f t="shared" si="11"/>
        <v>78</v>
      </c>
      <c r="I143" s="117">
        <f t="shared" si="11"/>
        <v>0</v>
      </c>
      <c r="J143" s="224">
        <f>+SUM(B143:I143)</f>
        <v>902</v>
      </c>
      <c r="M143" s="3">
        <v>0</v>
      </c>
      <c r="N143" s="22">
        <v>0</v>
      </c>
      <c r="O143" s="22">
        <v>0</v>
      </c>
      <c r="P143" s="22">
        <v>174</v>
      </c>
      <c r="Q143" s="22">
        <v>286</v>
      </c>
      <c r="R143" s="22">
        <v>444</v>
      </c>
      <c r="S143" s="22">
        <v>88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0.16851441241685144</v>
      </c>
      <c r="F144" s="119">
        <f t="shared" si="12"/>
        <v>0.28603104212860309</v>
      </c>
      <c r="G144" s="119">
        <f t="shared" si="12"/>
        <v>0.45898004434589801</v>
      </c>
      <c r="H144" s="119">
        <f t="shared" si="12"/>
        <v>8.6474501108647447E-2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168</v>
      </c>
      <c r="Q144" s="3">
        <v>245</v>
      </c>
      <c r="R144" s="3">
        <v>447</v>
      </c>
      <c r="S144" s="3">
        <v>86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174</v>
      </c>
      <c r="F145" s="116">
        <f t="shared" si="13"/>
        <v>286</v>
      </c>
      <c r="G145" s="116">
        <f t="shared" si="13"/>
        <v>444</v>
      </c>
      <c r="H145" s="116">
        <f t="shared" si="13"/>
        <v>88</v>
      </c>
      <c r="I145" s="117">
        <f t="shared" si="13"/>
        <v>0</v>
      </c>
      <c r="J145" s="224">
        <f>+SUM(B145:I145)</f>
        <v>992</v>
      </c>
      <c r="M145" s="3">
        <v>0</v>
      </c>
      <c r="N145" s="3">
        <v>0</v>
      </c>
      <c r="O145" s="3">
        <v>0</v>
      </c>
      <c r="P145" s="3">
        <v>189</v>
      </c>
      <c r="Q145" s="3">
        <v>242</v>
      </c>
      <c r="R145" s="3">
        <v>466</v>
      </c>
      <c r="S145" s="3">
        <v>96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0.17540322580645162</v>
      </c>
      <c r="F146" s="119">
        <f t="shared" si="14"/>
        <v>0.28830645161290325</v>
      </c>
      <c r="G146" s="119">
        <f t="shared" si="14"/>
        <v>0.44758064516129031</v>
      </c>
      <c r="H146" s="119">
        <f t="shared" si="14"/>
        <v>8.8709677419354843E-2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196</v>
      </c>
      <c r="Q146" s="3">
        <v>235</v>
      </c>
      <c r="R146" s="3">
        <v>461</v>
      </c>
      <c r="S146" s="3">
        <v>109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168</v>
      </c>
      <c r="F147" s="116">
        <f t="shared" si="15"/>
        <v>245</v>
      </c>
      <c r="G147" s="116">
        <f t="shared" si="15"/>
        <v>447</v>
      </c>
      <c r="H147" s="116">
        <f t="shared" si="15"/>
        <v>86</v>
      </c>
      <c r="I147" s="117">
        <f t="shared" si="15"/>
        <v>0</v>
      </c>
      <c r="J147" s="224">
        <f>+SUM(B147:I147)</f>
        <v>946</v>
      </c>
      <c r="M147" s="3">
        <v>0</v>
      </c>
      <c r="N147" s="3">
        <v>0</v>
      </c>
      <c r="O147" s="3">
        <v>0</v>
      </c>
      <c r="P147" s="3">
        <v>191</v>
      </c>
      <c r="Q147" s="3">
        <v>228</v>
      </c>
      <c r="R147" s="3">
        <v>484</v>
      </c>
      <c r="S147" s="3">
        <v>132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0.17758985200845667</v>
      </c>
      <c r="F148" s="119">
        <f t="shared" si="16"/>
        <v>0.25898520084566595</v>
      </c>
      <c r="G148" s="119">
        <f t="shared" si="16"/>
        <v>0.47251585623678649</v>
      </c>
      <c r="H148" s="119">
        <f t="shared" si="16"/>
        <v>9.0909090909090912E-2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189</v>
      </c>
      <c r="F149" s="116">
        <f t="shared" si="17"/>
        <v>242</v>
      </c>
      <c r="G149" s="116">
        <f t="shared" si="17"/>
        <v>466</v>
      </c>
      <c r="H149" s="116">
        <f t="shared" si="17"/>
        <v>96</v>
      </c>
      <c r="I149" s="117">
        <f t="shared" si="17"/>
        <v>0</v>
      </c>
      <c r="J149" s="224">
        <f>+SUM(B149:I149)</f>
        <v>993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0.19033232628398791</v>
      </c>
      <c r="F150" s="119">
        <f t="shared" si="18"/>
        <v>0.24370594159113795</v>
      </c>
      <c r="G150" s="119">
        <f t="shared" si="18"/>
        <v>0.46928499496475329</v>
      </c>
      <c r="H150" s="119">
        <f t="shared" si="18"/>
        <v>9.6676737160120846E-2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196</v>
      </c>
      <c r="F151" s="116">
        <f t="shared" si="19"/>
        <v>235</v>
      </c>
      <c r="G151" s="116">
        <f t="shared" si="19"/>
        <v>461</v>
      </c>
      <c r="H151" s="116">
        <f t="shared" si="19"/>
        <v>109</v>
      </c>
      <c r="I151" s="117">
        <f t="shared" si="19"/>
        <v>0</v>
      </c>
      <c r="J151" s="224">
        <f>+SUM(B151:I151)</f>
        <v>1001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0.19580419580419581</v>
      </c>
      <c r="F152" s="119">
        <f t="shared" si="20"/>
        <v>0.23476523476523475</v>
      </c>
      <c r="G152" s="119">
        <f t="shared" si="20"/>
        <v>0.46053946053946054</v>
      </c>
      <c r="H152" s="119">
        <f t="shared" si="20"/>
        <v>0.1088911088911089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191</v>
      </c>
      <c r="F153" s="122">
        <f t="shared" si="21"/>
        <v>228</v>
      </c>
      <c r="G153" s="122">
        <f t="shared" si="21"/>
        <v>484</v>
      </c>
      <c r="H153" s="122">
        <f t="shared" si="21"/>
        <v>132</v>
      </c>
      <c r="I153" s="123">
        <f t="shared" si="21"/>
        <v>0</v>
      </c>
      <c r="J153" s="235">
        <f>+SUM(B153:I153)</f>
        <v>1035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0.18454106280193236</v>
      </c>
      <c r="F154" s="125">
        <f t="shared" si="22"/>
        <v>0.22028985507246376</v>
      </c>
      <c r="G154" s="125">
        <f t="shared" si="22"/>
        <v>0.46763285024154588</v>
      </c>
      <c r="H154" s="125">
        <f t="shared" si="22"/>
        <v>0.12753623188405797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605</v>
      </c>
      <c r="N160" s="3">
        <v>0</v>
      </c>
      <c r="O160" s="3">
        <v>297</v>
      </c>
      <c r="P160" s="3">
        <v>0</v>
      </c>
      <c r="Q160" s="3">
        <v>318</v>
      </c>
      <c r="R160" s="3">
        <v>584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605</v>
      </c>
      <c r="C161" s="25">
        <f t="shared" ref="C161:E161" si="25">+N160</f>
        <v>0</v>
      </c>
      <c r="D161" s="25">
        <f t="shared" si="25"/>
        <v>297</v>
      </c>
      <c r="E161" s="116">
        <f t="shared" si="25"/>
        <v>0</v>
      </c>
      <c r="F161" s="224">
        <f>+SUM(B161:E161)</f>
        <v>902</v>
      </c>
      <c r="G161" s="25">
        <f>Q160</f>
        <v>318</v>
      </c>
      <c r="H161" s="116">
        <f>R160</f>
        <v>584</v>
      </c>
      <c r="I161" s="224">
        <f>+SUM(G161:H161)</f>
        <v>902</v>
      </c>
      <c r="J161" s="34"/>
      <c r="M161" s="3">
        <v>690</v>
      </c>
      <c r="N161" s="3">
        <v>0</v>
      </c>
      <c r="O161" s="3">
        <v>302</v>
      </c>
      <c r="P161" s="3">
        <v>0</v>
      </c>
      <c r="Q161" s="3">
        <v>365</v>
      </c>
      <c r="R161" s="3">
        <v>627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0.67073170731707321</v>
      </c>
      <c r="C162" s="29">
        <f t="shared" ref="C162:E162" si="26">+IF($F$161=0,"",(C161/$F$161))</f>
        <v>0</v>
      </c>
      <c r="D162" s="29">
        <f t="shared" si="26"/>
        <v>0.32926829268292684</v>
      </c>
      <c r="E162" s="119">
        <f t="shared" si="26"/>
        <v>0</v>
      </c>
      <c r="F162" s="225"/>
      <c r="G162" s="29">
        <f>+IF($I$161=0,"",(G161/$I$161))</f>
        <v>0.35254988913525498</v>
      </c>
      <c r="H162" s="119">
        <f>+IF($I$161=0,"",(H161/$I$161))</f>
        <v>0.64745011086474502</v>
      </c>
      <c r="I162" s="225"/>
      <c r="J162" s="34"/>
      <c r="M162" s="3">
        <v>643</v>
      </c>
      <c r="N162" s="3">
        <v>0</v>
      </c>
      <c r="O162" s="3">
        <v>303</v>
      </c>
      <c r="P162" s="3">
        <v>0</v>
      </c>
      <c r="Q162" s="3">
        <v>334</v>
      </c>
      <c r="R162" s="3">
        <v>612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690</v>
      </c>
      <c r="C163" s="25">
        <f t="shared" ref="C163:E163" si="27">+N161</f>
        <v>0</v>
      </c>
      <c r="D163" s="25">
        <f t="shared" si="27"/>
        <v>302</v>
      </c>
      <c r="E163" s="116">
        <f t="shared" si="27"/>
        <v>0</v>
      </c>
      <c r="F163" s="224">
        <f>+SUM(B163:E163)</f>
        <v>992</v>
      </c>
      <c r="G163" s="25">
        <f>Q161</f>
        <v>365</v>
      </c>
      <c r="H163" s="116">
        <f>R161</f>
        <v>627</v>
      </c>
      <c r="I163" s="224">
        <f>+SUM(G163:H163)</f>
        <v>992</v>
      </c>
      <c r="J163" s="34"/>
      <c r="M163" s="3">
        <v>0</v>
      </c>
      <c r="N163" s="3">
        <v>0</v>
      </c>
      <c r="O163" s="3">
        <v>993</v>
      </c>
      <c r="P163" s="3">
        <v>0</v>
      </c>
      <c r="Q163" s="3">
        <v>352</v>
      </c>
      <c r="R163" s="3">
        <v>641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0.69556451612903225</v>
      </c>
      <c r="C164" s="29">
        <f t="shared" ref="C164:E164" si="28">+IF($F$163=0,"",(C163/$F$163))</f>
        <v>0</v>
      </c>
      <c r="D164" s="29">
        <f t="shared" si="28"/>
        <v>0.30443548387096775</v>
      </c>
      <c r="E164" s="119">
        <f t="shared" si="28"/>
        <v>0</v>
      </c>
      <c r="F164" s="225"/>
      <c r="G164" s="29">
        <f>+IF($I$163=0,"",(G163/$I$163))</f>
        <v>0.36794354838709675</v>
      </c>
      <c r="H164" s="119">
        <f>+IF($I$163=0,"",(H163/$I$163))</f>
        <v>0.63205645161290325</v>
      </c>
      <c r="I164" s="225"/>
      <c r="J164" s="34"/>
      <c r="M164" s="3">
        <v>0</v>
      </c>
      <c r="N164" s="3">
        <v>0</v>
      </c>
      <c r="O164" s="3">
        <v>1001</v>
      </c>
      <c r="P164" s="3">
        <v>0</v>
      </c>
      <c r="Q164" s="3">
        <v>358</v>
      </c>
      <c r="R164" s="3">
        <v>643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643</v>
      </c>
      <c r="C165" s="19">
        <f t="shared" ref="C165:E165" si="29">+N162</f>
        <v>0</v>
      </c>
      <c r="D165" s="19">
        <f t="shared" si="29"/>
        <v>303</v>
      </c>
      <c r="E165" s="122">
        <f t="shared" si="29"/>
        <v>0</v>
      </c>
      <c r="F165" s="224">
        <f>+SUM(B165:E165)</f>
        <v>946</v>
      </c>
      <c r="G165" s="25">
        <f>Q162</f>
        <v>334</v>
      </c>
      <c r="H165" s="116">
        <f>R162</f>
        <v>612</v>
      </c>
      <c r="I165" s="224">
        <f>+SUM(G165:H165)</f>
        <v>946</v>
      </c>
      <c r="J165" s="34"/>
      <c r="M165" s="3">
        <v>0</v>
      </c>
      <c r="N165" s="3">
        <v>0</v>
      </c>
      <c r="O165" s="3">
        <v>1035</v>
      </c>
      <c r="P165" s="3">
        <v>0</v>
      </c>
      <c r="Q165" s="3">
        <v>393</v>
      </c>
      <c r="R165" s="3">
        <v>642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0.67970401691331928</v>
      </c>
      <c r="C166" s="29">
        <f>+IF($F$165=0,"",(C165/$F$165))</f>
        <v>0</v>
      </c>
      <c r="D166" s="29">
        <f t="shared" ref="D166:E166" si="30">+IF($F$165=0,"",(D165/$F$165))</f>
        <v>0.32029598308668078</v>
      </c>
      <c r="E166" s="119">
        <f t="shared" si="30"/>
        <v>0</v>
      </c>
      <c r="F166" s="225"/>
      <c r="G166" s="29">
        <f>+IF($I$165=0,"",(G165/$I$165))</f>
        <v>0.35306553911205074</v>
      </c>
      <c r="H166" s="119">
        <f>+IF($I$165=0,"",(H165/$I$165))</f>
        <v>0.64693446088794926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993</v>
      </c>
      <c r="E167" s="122">
        <f t="shared" si="31"/>
        <v>0</v>
      </c>
      <c r="F167" s="224">
        <f>+SUM(B167:E167)</f>
        <v>993</v>
      </c>
      <c r="G167" s="25">
        <f>Q163</f>
        <v>352</v>
      </c>
      <c r="H167" s="116">
        <f>R163</f>
        <v>641</v>
      </c>
      <c r="I167" s="224">
        <f>+SUM(G167:H167)</f>
        <v>993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</v>
      </c>
      <c r="C168" s="29">
        <f>+IF($F$167=0,"",(C167/$F$167))</f>
        <v>0</v>
      </c>
      <c r="D168" s="29">
        <f>+IF($F$167=0,"",(D167/$F$167))</f>
        <v>1</v>
      </c>
      <c r="E168" s="119">
        <f>+IF($F$167=0,"",(E167/$F$167))</f>
        <v>0</v>
      </c>
      <c r="F168" s="225"/>
      <c r="G168" s="29">
        <f>+IF($I$167=0,"",(G167/$I$167))</f>
        <v>0.3544813695871098</v>
      </c>
      <c r="H168" s="119">
        <f>+IF($I$167=0,"",(H167/$I$167))</f>
        <v>0.64551863041289026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1001</v>
      </c>
      <c r="E169" s="122">
        <f t="shared" si="32"/>
        <v>0</v>
      </c>
      <c r="F169" s="224">
        <f>+SUM(B169:E169)</f>
        <v>1001</v>
      </c>
      <c r="G169" s="25">
        <f>Q164</f>
        <v>358</v>
      </c>
      <c r="H169" s="116">
        <f>R164</f>
        <v>643</v>
      </c>
      <c r="I169" s="220">
        <f>+SUM(G169:H169)</f>
        <v>1001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</v>
      </c>
      <c r="C170" s="29">
        <f>+IF($F$169=0,"",(C169/$F$169))</f>
        <v>0</v>
      </c>
      <c r="D170" s="29">
        <f>+IF($F$169=0,"",(D169/$F$169))</f>
        <v>1</v>
      </c>
      <c r="E170" s="119">
        <f>+IF($F$169=0,"",(E169/$F$169))</f>
        <v>0</v>
      </c>
      <c r="F170" s="225"/>
      <c r="G170" s="29">
        <f>+IF($I$169=0,"",(G169/$I$169))</f>
        <v>0.35764235764235763</v>
      </c>
      <c r="H170" s="119">
        <f>+IF($I$169=0,"",(H169/$I$169))</f>
        <v>0.64235764235764237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1035</v>
      </c>
      <c r="E171" s="122">
        <f t="shared" si="33"/>
        <v>0</v>
      </c>
      <c r="F171" s="235">
        <f>+SUM(B171:E171)</f>
        <v>1035</v>
      </c>
      <c r="G171" s="19">
        <f>Q165</f>
        <v>393</v>
      </c>
      <c r="H171" s="122">
        <f>R165</f>
        <v>642</v>
      </c>
      <c r="I171" s="235">
        <f>+SUM(G171:H171)</f>
        <v>1035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</v>
      </c>
      <c r="C172" s="127">
        <f t="shared" ref="C172:E172" si="34">+IF($F$171=0,"",(C171/$F$171))</f>
        <v>0</v>
      </c>
      <c r="D172" s="127">
        <f t="shared" si="34"/>
        <v>1</v>
      </c>
      <c r="E172" s="125">
        <f t="shared" si="34"/>
        <v>0</v>
      </c>
      <c r="F172" s="236"/>
      <c r="G172" s="127">
        <f>+IF($I$171=0,"",(G171/$I$171))</f>
        <v>0.37971014492753624</v>
      </c>
      <c r="H172" s="125">
        <f>+IF($I$171=0,"",(H171/$I$171))</f>
        <v>0.62028985507246381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282</v>
      </c>
      <c r="N179" s="3">
        <v>0</v>
      </c>
      <c r="O179" s="43">
        <v>605</v>
      </c>
      <c r="P179" s="43">
        <v>15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282</v>
      </c>
      <c r="C180" s="25">
        <f t="shared" ref="C180:G180" si="37">+N179</f>
        <v>0</v>
      </c>
      <c r="D180" s="25">
        <f t="shared" si="37"/>
        <v>605</v>
      </c>
      <c r="E180" s="25">
        <f t="shared" si="37"/>
        <v>15</v>
      </c>
      <c r="F180" s="25">
        <f t="shared" si="37"/>
        <v>0</v>
      </c>
      <c r="G180" s="116">
        <f t="shared" si="37"/>
        <v>0</v>
      </c>
      <c r="H180" s="224">
        <f>+SUM(B180:G180)</f>
        <v>902</v>
      </c>
      <c r="I180" s="20"/>
      <c r="J180" s="20"/>
      <c r="K180" s="3"/>
      <c r="L180" s="3"/>
      <c r="M180" s="3">
        <v>286</v>
      </c>
      <c r="N180" s="3">
        <v>0</v>
      </c>
      <c r="O180" s="43">
        <v>690</v>
      </c>
      <c r="P180" s="43">
        <v>16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0.31263858093126384</v>
      </c>
      <c r="C181" s="29">
        <f t="shared" ref="C181:G181" si="38">+IF($H$180=0,"",(C180/$H$180))</f>
        <v>0</v>
      </c>
      <c r="D181" s="29">
        <f t="shared" si="38"/>
        <v>0.67073170731707321</v>
      </c>
      <c r="E181" s="29">
        <f t="shared" si="38"/>
        <v>1.662971175166297E-2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287</v>
      </c>
      <c r="N181" s="3">
        <v>0</v>
      </c>
      <c r="O181" s="43">
        <v>643</v>
      </c>
      <c r="P181" s="43">
        <v>16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286</v>
      </c>
      <c r="C182" s="25">
        <f t="shared" ref="C182:G182" si="39">+N180</f>
        <v>0</v>
      </c>
      <c r="D182" s="25">
        <f t="shared" si="39"/>
        <v>690</v>
      </c>
      <c r="E182" s="25">
        <f t="shared" si="39"/>
        <v>16</v>
      </c>
      <c r="F182" s="25">
        <f t="shared" si="39"/>
        <v>0</v>
      </c>
      <c r="G182" s="116">
        <f t="shared" si="39"/>
        <v>0</v>
      </c>
      <c r="H182" s="224">
        <f>+SUM(B182:G182)</f>
        <v>992</v>
      </c>
      <c r="I182" s="20"/>
      <c r="J182" s="20"/>
      <c r="K182" s="3"/>
      <c r="L182" s="3"/>
      <c r="M182" s="3">
        <v>283</v>
      </c>
      <c r="N182" s="3">
        <v>0</v>
      </c>
      <c r="O182" s="43">
        <v>694</v>
      </c>
      <c r="P182" s="43">
        <v>16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0.28830645161290325</v>
      </c>
      <c r="C183" s="29">
        <f t="shared" ref="C183:G183" si="40">+IF($H$182=0,"",(C182/$H$182))</f>
        <v>0</v>
      </c>
      <c r="D183" s="29">
        <f t="shared" si="40"/>
        <v>0.69556451612903225</v>
      </c>
      <c r="E183" s="29">
        <f t="shared" si="40"/>
        <v>1.6129032258064516E-2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282</v>
      </c>
      <c r="N183" s="3">
        <v>0</v>
      </c>
      <c r="O183" s="43">
        <v>700</v>
      </c>
      <c r="P183" s="43">
        <v>19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287</v>
      </c>
      <c r="C184" s="25">
        <f t="shared" ref="C184:G184" si="41">+N181</f>
        <v>0</v>
      </c>
      <c r="D184" s="25">
        <f t="shared" si="41"/>
        <v>643</v>
      </c>
      <c r="E184" s="25">
        <f t="shared" si="41"/>
        <v>16</v>
      </c>
      <c r="F184" s="25">
        <f t="shared" si="41"/>
        <v>0</v>
      </c>
      <c r="G184" s="116">
        <f t="shared" si="41"/>
        <v>0</v>
      </c>
      <c r="H184" s="224">
        <f>+SUM(B184:G184)</f>
        <v>946</v>
      </c>
      <c r="I184" s="20"/>
      <c r="J184" s="20"/>
      <c r="K184" s="20"/>
      <c r="L184" s="20"/>
      <c r="M184" s="3">
        <v>306</v>
      </c>
      <c r="N184" s="3">
        <v>0</v>
      </c>
      <c r="O184" s="43">
        <v>687</v>
      </c>
      <c r="P184" s="43">
        <v>42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0.30338266384778012</v>
      </c>
      <c r="C185" s="29">
        <f t="shared" ref="C185:G185" si="42">+IF($H$184=0,"",(C184/$H$184))</f>
        <v>0</v>
      </c>
      <c r="D185" s="29">
        <f t="shared" si="42"/>
        <v>0.67970401691331928</v>
      </c>
      <c r="E185" s="29">
        <f t="shared" si="42"/>
        <v>1.6913319238900635E-2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283</v>
      </c>
      <c r="C186" s="25">
        <f t="shared" ref="C186:G186" si="43">N182</f>
        <v>0</v>
      </c>
      <c r="D186" s="25">
        <f t="shared" si="43"/>
        <v>694</v>
      </c>
      <c r="E186" s="25">
        <f t="shared" si="43"/>
        <v>16</v>
      </c>
      <c r="F186" s="25">
        <f t="shared" si="43"/>
        <v>0</v>
      </c>
      <c r="G186" s="116">
        <f t="shared" si="43"/>
        <v>0</v>
      </c>
      <c r="H186" s="224">
        <f>+SUM(B186:G186)</f>
        <v>993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0.28499496475327291</v>
      </c>
      <c r="C187" s="29">
        <f t="shared" si="44"/>
        <v>0</v>
      </c>
      <c r="D187" s="29">
        <f t="shared" si="44"/>
        <v>0.69889224572004027</v>
      </c>
      <c r="E187" s="29">
        <f t="shared" si="44"/>
        <v>1.6112789526686808E-2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282</v>
      </c>
      <c r="C188" s="25">
        <f t="shared" ref="C188:G188" si="45">N183</f>
        <v>0</v>
      </c>
      <c r="D188" s="25">
        <f t="shared" si="45"/>
        <v>700</v>
      </c>
      <c r="E188" s="25">
        <f t="shared" si="45"/>
        <v>19</v>
      </c>
      <c r="F188" s="25">
        <f t="shared" si="45"/>
        <v>0</v>
      </c>
      <c r="G188" s="116">
        <f t="shared" si="45"/>
        <v>0</v>
      </c>
      <c r="H188" s="224">
        <f>+SUM(B188:G188)</f>
        <v>1001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0.28171828171828173</v>
      </c>
      <c r="C189" s="29">
        <f t="shared" si="46"/>
        <v>0</v>
      </c>
      <c r="D189" s="29">
        <f t="shared" si="46"/>
        <v>0.69930069930069927</v>
      </c>
      <c r="E189" s="29">
        <f t="shared" si="46"/>
        <v>1.898101898101898E-2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306</v>
      </c>
      <c r="C190" s="25">
        <f t="shared" ref="C190:G190" si="47">N184</f>
        <v>0</v>
      </c>
      <c r="D190" s="25">
        <f t="shared" si="47"/>
        <v>687</v>
      </c>
      <c r="E190" s="25">
        <f t="shared" si="47"/>
        <v>42</v>
      </c>
      <c r="F190" s="25">
        <f t="shared" si="47"/>
        <v>0</v>
      </c>
      <c r="G190" s="116">
        <f t="shared" si="47"/>
        <v>0</v>
      </c>
      <c r="H190" s="224">
        <f>+SUM(B190:G190)</f>
        <v>1035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0.29565217391304349</v>
      </c>
      <c r="C191" s="127">
        <f>+IF($H$190=0,"",(C190/$H$190))</f>
        <v>0</v>
      </c>
      <c r="D191" s="127">
        <f t="shared" ref="D191:G191" si="48">+IF($H$190=0,"",(D190/$H$190))</f>
        <v>0.663768115942029</v>
      </c>
      <c r="E191" s="127">
        <f t="shared" si="48"/>
        <v>4.0579710144927533E-2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11</v>
      </c>
      <c r="E196" s="64">
        <v>3</v>
      </c>
      <c r="F196" s="64">
        <v>0</v>
      </c>
      <c r="G196" s="64">
        <v>0</v>
      </c>
      <c r="H196" s="65">
        <v>0</v>
      </c>
      <c r="I196" s="65">
        <v>5</v>
      </c>
      <c r="J196" s="66">
        <v>8</v>
      </c>
      <c r="K196" s="66">
        <v>11</v>
      </c>
      <c r="L196" s="66">
        <v>9</v>
      </c>
      <c r="M196" s="68">
        <v>2</v>
      </c>
      <c r="AK196" s="1"/>
    </row>
    <row r="197" spans="1:37" ht="18.75" x14ac:dyDescent="0.25">
      <c r="A197" s="241" t="s">
        <v>3</v>
      </c>
      <c r="B197" s="242"/>
      <c r="C197" s="69">
        <v>66</v>
      </c>
      <c r="D197" s="15">
        <v>131</v>
      </c>
      <c r="E197" s="15">
        <v>55</v>
      </c>
      <c r="F197" s="15">
        <v>32</v>
      </c>
      <c r="G197" s="15">
        <v>37</v>
      </c>
      <c r="H197" s="28">
        <v>71</v>
      </c>
      <c r="I197" s="28">
        <v>27</v>
      </c>
      <c r="J197" s="33">
        <v>67</v>
      </c>
      <c r="K197" s="33">
        <v>55</v>
      </c>
      <c r="L197" s="33">
        <v>81</v>
      </c>
      <c r="M197" s="70">
        <v>106</v>
      </c>
      <c r="AK197" s="1"/>
    </row>
    <row r="198" spans="1:37" ht="18.75" x14ac:dyDescent="0.25">
      <c r="A198" s="241" t="s">
        <v>4</v>
      </c>
      <c r="B198" s="242"/>
      <c r="C198" s="69">
        <v>832</v>
      </c>
      <c r="D198" s="15">
        <v>1601</v>
      </c>
      <c r="E198" s="15">
        <v>1648</v>
      </c>
      <c r="F198" s="15">
        <v>1435</v>
      </c>
      <c r="G198" s="15">
        <v>875</v>
      </c>
      <c r="H198" s="28">
        <v>1954</v>
      </c>
      <c r="I198" s="28">
        <v>1354</v>
      </c>
      <c r="J198" s="33">
        <v>1751</v>
      </c>
      <c r="K198" s="33">
        <v>1646</v>
      </c>
      <c r="L198" s="33">
        <v>2187</v>
      </c>
      <c r="M198" s="70">
        <v>2594</v>
      </c>
      <c r="AK198" s="1"/>
    </row>
    <row r="199" spans="1:37" ht="18.75" x14ac:dyDescent="0.25">
      <c r="A199" s="241" t="s">
        <v>5</v>
      </c>
      <c r="B199" s="242"/>
      <c r="C199" s="69">
        <v>1</v>
      </c>
      <c r="D199" s="15">
        <v>85</v>
      </c>
      <c r="E199" s="15">
        <v>166</v>
      </c>
      <c r="F199" s="15">
        <v>0</v>
      </c>
      <c r="G199" s="15">
        <v>12</v>
      </c>
      <c r="H199" s="28">
        <v>16</v>
      </c>
      <c r="I199" s="28">
        <v>109</v>
      </c>
      <c r="J199" s="33">
        <v>52</v>
      </c>
      <c r="K199" s="33">
        <v>76</v>
      </c>
      <c r="L199" s="33">
        <v>86</v>
      </c>
      <c r="M199" s="70">
        <v>9</v>
      </c>
      <c r="AK199" s="1"/>
    </row>
    <row r="200" spans="1:37" ht="18.75" x14ac:dyDescent="0.25">
      <c r="A200" s="241" t="s">
        <v>6</v>
      </c>
      <c r="B200" s="242"/>
      <c r="C200" s="69">
        <v>2</v>
      </c>
      <c r="D200" s="15">
        <v>46</v>
      </c>
      <c r="E200" s="15">
        <v>64</v>
      </c>
      <c r="F200" s="15">
        <v>9</v>
      </c>
      <c r="G200" s="15">
        <v>18</v>
      </c>
      <c r="H200" s="28">
        <v>64</v>
      </c>
      <c r="I200" s="28">
        <v>42</v>
      </c>
      <c r="J200" s="33">
        <v>69</v>
      </c>
      <c r="K200" s="33">
        <v>58</v>
      </c>
      <c r="L200" s="33">
        <v>52</v>
      </c>
      <c r="M200" s="70">
        <v>61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2</v>
      </c>
      <c r="L201" s="33">
        <v>0</v>
      </c>
      <c r="M201" s="70">
        <v>1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901</v>
      </c>
      <c r="D202" s="158">
        <f t="shared" si="49"/>
        <v>1874</v>
      </c>
      <c r="E202" s="158">
        <f t="shared" si="49"/>
        <v>1936</v>
      </c>
      <c r="F202" s="158">
        <f t="shared" si="49"/>
        <v>1476</v>
      </c>
      <c r="G202" s="158">
        <f t="shared" si="49"/>
        <v>942</v>
      </c>
      <c r="H202" s="158">
        <f t="shared" si="49"/>
        <v>2105</v>
      </c>
      <c r="I202" s="158">
        <f t="shared" si="49"/>
        <v>1537</v>
      </c>
      <c r="J202" s="158">
        <f t="shared" si="49"/>
        <v>1947</v>
      </c>
      <c r="K202" s="158">
        <f t="shared" ref="K202:L202" si="50">+SUM(K196:K201)</f>
        <v>1848</v>
      </c>
      <c r="L202" s="158">
        <f t="shared" si="50"/>
        <v>2415</v>
      </c>
      <c r="M202" s="179">
        <f>+SUM(M196:M201)</f>
        <v>2773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131</v>
      </c>
      <c r="E208" s="134"/>
      <c r="F208" s="186" t="s">
        <v>131</v>
      </c>
      <c r="G208" s="187"/>
      <c r="H208" s="186">
        <v>0.2</v>
      </c>
      <c r="I208" s="186"/>
      <c r="J208" s="192">
        <v>0.2857142857142857</v>
      </c>
      <c r="K208" s="201"/>
      <c r="L208" s="186">
        <v>0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0.5</v>
      </c>
      <c r="E209" s="187"/>
      <c r="F209" s="186">
        <v>0.58571428571428574</v>
      </c>
      <c r="G209" s="187"/>
      <c r="H209" s="186">
        <v>0.55555555555555558</v>
      </c>
      <c r="I209" s="186"/>
      <c r="J209" s="194">
        <v>0.52238805970149249</v>
      </c>
      <c r="K209" s="202"/>
      <c r="L209" s="186">
        <v>0.48148148148148151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0.5372080391091798</v>
      </c>
      <c r="E210" s="187"/>
      <c r="F210" s="186">
        <v>0.50512820512820511</v>
      </c>
      <c r="G210" s="187"/>
      <c r="H210" s="186">
        <v>0.50221893491124259</v>
      </c>
      <c r="I210" s="186"/>
      <c r="J210" s="194">
        <v>0.40423098913664951</v>
      </c>
      <c r="K210" s="202"/>
      <c r="L210" s="186">
        <v>0.49303452453058749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1</v>
      </c>
      <c r="E211" s="187"/>
      <c r="F211" s="186">
        <v>0.8125</v>
      </c>
      <c r="G211" s="187"/>
      <c r="H211" s="186">
        <v>0.88990825688073394</v>
      </c>
      <c r="I211" s="186"/>
      <c r="J211" s="194">
        <v>0.84615384615384615</v>
      </c>
      <c r="K211" s="202"/>
      <c r="L211" s="186">
        <v>0.84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131</v>
      </c>
      <c r="E212" s="187"/>
      <c r="F212" s="186" t="s">
        <v>131</v>
      </c>
      <c r="G212" s="187"/>
      <c r="H212" s="186" t="s">
        <v>131</v>
      </c>
      <c r="I212" s="186"/>
      <c r="J212" s="194" t="s">
        <v>131</v>
      </c>
      <c r="K212" s="202"/>
      <c r="L212" s="186" t="s">
        <v>131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1</v>
      </c>
      <c r="E213" s="187"/>
      <c r="F213" s="186">
        <v>0.9375</v>
      </c>
      <c r="G213" s="187"/>
      <c r="H213" s="186">
        <v>0.88095238095238093</v>
      </c>
      <c r="I213" s="186"/>
      <c r="J213" s="194">
        <v>0.84057971014492749</v>
      </c>
      <c r="K213" s="202"/>
      <c r="L213" s="186">
        <v>0.98275862068965514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131</v>
      </c>
      <c r="E214" s="190"/>
      <c r="F214" s="189" t="s">
        <v>131</v>
      </c>
      <c r="G214" s="190"/>
      <c r="H214" s="189" t="s">
        <v>131</v>
      </c>
      <c r="I214" s="189"/>
      <c r="J214" s="203" t="s">
        <v>131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131</v>
      </c>
      <c r="E219" s="196"/>
      <c r="F219" s="195" t="s">
        <v>131</v>
      </c>
      <c r="G219" s="196"/>
      <c r="H219" s="195" t="s">
        <v>126</v>
      </c>
      <c r="I219" s="196"/>
      <c r="J219" s="195" t="s">
        <v>126</v>
      </c>
      <c r="K219" s="196"/>
      <c r="L219" s="195">
        <v>0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126</v>
      </c>
      <c r="E220" s="187"/>
      <c r="F220" s="193" t="s">
        <v>126</v>
      </c>
      <c r="G220" s="187"/>
      <c r="H220" s="193" t="s">
        <v>126</v>
      </c>
      <c r="I220" s="187"/>
      <c r="J220" s="193" t="s">
        <v>126</v>
      </c>
      <c r="K220" s="187"/>
      <c r="L220" s="193" t="s">
        <v>126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126</v>
      </c>
      <c r="E221" s="187"/>
      <c r="F221" s="193" t="s">
        <v>126</v>
      </c>
      <c r="G221" s="187"/>
      <c r="H221" s="193" t="s">
        <v>126</v>
      </c>
      <c r="I221" s="187"/>
      <c r="J221" s="193" t="s">
        <v>126</v>
      </c>
      <c r="K221" s="187"/>
      <c r="L221" s="193" t="s">
        <v>126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132</v>
      </c>
      <c r="E222" s="187"/>
      <c r="F222" s="193" t="s">
        <v>125</v>
      </c>
      <c r="G222" s="187"/>
      <c r="H222" s="193" t="s">
        <v>129</v>
      </c>
      <c r="I222" s="187"/>
      <c r="J222" s="193" t="s">
        <v>132</v>
      </c>
      <c r="K222" s="187"/>
      <c r="L222" s="193" t="s">
        <v>132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131</v>
      </c>
      <c r="E223" s="187"/>
      <c r="F223" s="193" t="s">
        <v>131</v>
      </c>
      <c r="G223" s="187"/>
      <c r="H223" s="193" t="s">
        <v>131</v>
      </c>
      <c r="I223" s="187"/>
      <c r="J223" s="193" t="s">
        <v>131</v>
      </c>
      <c r="K223" s="187"/>
      <c r="L223" s="193" t="s">
        <v>131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133</v>
      </c>
      <c r="E224" s="187"/>
      <c r="F224" s="193" t="s">
        <v>124</v>
      </c>
      <c r="G224" s="187"/>
      <c r="H224" s="193" t="s">
        <v>124</v>
      </c>
      <c r="I224" s="187"/>
      <c r="J224" s="193" t="s">
        <v>128</v>
      </c>
      <c r="K224" s="187"/>
      <c r="L224" s="193" t="s">
        <v>124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131</v>
      </c>
      <c r="E225" s="190"/>
      <c r="F225" s="199" t="s">
        <v>131</v>
      </c>
      <c r="G225" s="190"/>
      <c r="H225" s="199" t="s">
        <v>131</v>
      </c>
      <c r="I225" s="190"/>
      <c r="J225" s="199" t="s">
        <v>131</v>
      </c>
      <c r="K225" s="190"/>
      <c r="L225" s="199" t="s">
        <v>127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2023-09-03T19:11:17Z</dcterms:modified>
</cp:coreProperties>
</file>