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AF43143F-D031-4FB4-9386-B35A8D128421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<sst xmlns="http://schemas.openxmlformats.org/spreadsheetml/2006/main" count="258" uniqueCount="129">
  <si>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</si>
  <si>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</si>
  <si>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</si>
  <si>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</si>
  <si>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</si>
  <si>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</si>
  <si>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</si>
  <si>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</si>
  <si>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</si>
  <si>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</si>
  <si>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</si>
  <si>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</si>
  <si>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</si>
  <si>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</si>
  <si>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</si>
  <si>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</si>
  <si>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</si>
  <si>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</si>
  <si>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</si>
  <si>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</si>
  <si>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</si>
  <si>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</si>
  <si>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</si>
  <si>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</si>
  <si>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</si>
  <si>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</si>
  <si>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</si>
  <si>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</si>
  <si>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</si>
  <si>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</si>
  <si>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</si>
  <si>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</si>
  <si>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</si>
  <si>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</si>
  <si>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</si>
  <si>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</si>
  <si>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</si>
  <si>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</si>
  <si>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</si>
  <si>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</si>
  <si>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</si>
  <si>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</si>
  <si>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</si>
  <si>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</si>
  <si>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</si>
  <si>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</si>
  <si>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</si>
  <si>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</si>
  <si>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</si>
  <si>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</si>
  <si>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</si>
  <si>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</si>
  <si>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</si>
  <si>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</si>
  <si>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</si>
  <si>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</si>
  <si>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</si>
  <si>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</si>
  <si>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</si>
  <si>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</si>
  <si>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</si>
  <si>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</si>
  <si>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</si>
  <si>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</si>
  <si>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</si>
  <si>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</si>
  <si>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</si>
  <si>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</si>
  <si>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</si>
  <si>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</si>
  <si>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</si>
  <si>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</si>
  <si>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</si>
  <si>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</si>
  <si>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</si>
  <si>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</si>
  <si>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</si>
  <si>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</si>
  <si>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</si>
  <si>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</si>
  <si>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</si>
  <si>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</si>
  <si>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</si>
  <si>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</si>
  <si>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</si>
  <si>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</si>
  <si>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</si>
  <si>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</si>
  <si>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</si>
  <si>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</si>
  <si>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</si>
  <si>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</si>
  <si>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</si>
  <si>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</si>
  <si>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</si>
  <si>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</si>
  <si>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</si>
  <si>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</si>
  <si>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</si>
  <si>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</si>
  <si>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</si>
  <si>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</si>
  <si>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</si>
  <si>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</si>
  <si>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</si>
  <si>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</si>
  <si>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</si>
  <si>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</si>
  <si>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</si>
  <si>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</si>
  <si>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</si>
  <si>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</si>
  <si>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</si>
  <si>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</si>
  <si>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</si>
  <si>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</si>
  <si>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</si>
  <si>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</si>
  <si>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</si>
  <si>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</si>
  <si>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</si>
  <si>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</si>
  <si>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</si>
  <si>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1,5 y 2 SMMLV</t>
  </si>
  <si>
    <t>NO</t>
  </si>
  <si>
    <t>INSTITUCION UNIVERSITARIA ESCOLME</t>
  </si>
  <si>
    <t>I.U/E.T</t>
  </si>
  <si>
    <t>Entre 2,5 y 3 SMMLV</t>
  </si>
  <si>
    <t>Entre 2 y 2 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</si>
</sst>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INSTITUCION UNIVERSITARIA ESCOLME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126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INSTITUCION UNIVERSITARIA ESCOLME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1232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1215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17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13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8.0568720379146919E-2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0.898876404494382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1180</v>
      </c>
      <c r="D32" s="56">
        <v>1271</v>
      </c>
      <c r="E32" s="56">
        <v>1601</v>
      </c>
      <c r="F32" s="56">
        <v>2067</v>
      </c>
      <c r="G32" s="56">
        <v>1956</v>
      </c>
      <c r="H32" s="57">
        <v>2150</v>
      </c>
      <c r="I32" s="57">
        <v>1945</v>
      </c>
      <c r="J32" s="58">
        <v>1870</v>
      </c>
      <c r="K32" s="58">
        <v>1593</v>
      </c>
      <c r="L32" s="58">
        <v>1335</v>
      </c>
      <c r="M32" s="61">
        <v>1215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5</v>
      </c>
      <c r="G33" s="12">
        <v>5</v>
      </c>
      <c r="H33" s="27">
        <v>0</v>
      </c>
      <c r="I33" s="27">
        <v>3</v>
      </c>
      <c r="J33" s="32">
        <v>0</v>
      </c>
      <c r="K33" s="32">
        <v>0</v>
      </c>
      <c r="L33" s="32" t="s">
        <v>66</v>
      </c>
      <c r="M33" s="62">
        <v>17</v>
      </c>
    </row>
    <row r="34" spans="1:14" ht="19.5" thickBot="1" x14ac:dyDescent="0.3">
      <c r="A34" s="250" t="s">
        <v>8</v>
      </c>
      <c r="B34" s="251"/>
      <c r="C34" s="171">
        <f>+SUM(C32:C33)</f>
        <v>1180</v>
      </c>
      <c r="D34" s="172">
        <f t="shared" ref="D34:H34" si="0">+SUM(D32:D33)</f>
        <v>1271</v>
      </c>
      <c r="E34" s="172">
        <f t="shared" si="0"/>
        <v>1601</v>
      </c>
      <c r="F34" s="172">
        <f t="shared" si="0"/>
        <v>2072</v>
      </c>
      <c r="G34" s="172">
        <f t="shared" si="0"/>
        <v>1961</v>
      </c>
      <c r="H34" s="175">
        <f t="shared" si="0"/>
        <v>2150</v>
      </c>
      <c r="I34" s="175">
        <f>+SUM(I32:I33)</f>
        <v>1948</v>
      </c>
      <c r="J34" s="166">
        <f>+SUM(J32:J33)</f>
        <v>1870</v>
      </c>
      <c r="K34" s="166">
        <f>+SUM(K32:K33)</f>
        <v>1593</v>
      </c>
      <c r="L34" s="166">
        <f>+SUM(L32:L33)</f>
        <v>1335</v>
      </c>
      <c r="M34" s="167">
        <f>+SUM(M32:M33)</f>
        <v>1232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1180</v>
      </c>
      <c r="D40" s="15">
        <v>1097</v>
      </c>
      <c r="E40" s="15">
        <v>1160</v>
      </c>
      <c r="F40" s="15">
        <v>1315</v>
      </c>
      <c r="G40" s="15">
        <v>1290</v>
      </c>
      <c r="H40" s="28">
        <v>1124</v>
      </c>
      <c r="I40" s="28">
        <v>890</v>
      </c>
      <c r="J40" s="33">
        <v>786</v>
      </c>
      <c r="K40" s="33">
        <v>621</v>
      </c>
      <c r="L40" s="33">
        <v>467</v>
      </c>
      <c r="M40" s="70">
        <v>415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174</v>
      </c>
      <c r="E41" s="15">
        <v>441</v>
      </c>
      <c r="F41" s="15">
        <v>752</v>
      </c>
      <c r="G41" s="15">
        <v>666</v>
      </c>
      <c r="H41" s="28">
        <v>1026</v>
      </c>
      <c r="I41" s="28">
        <v>1055</v>
      </c>
      <c r="J41" s="33">
        <v>1084</v>
      </c>
      <c r="K41" s="33">
        <v>972</v>
      </c>
      <c r="L41" s="33">
        <v>868</v>
      </c>
      <c r="M41" s="70">
        <v>800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5</v>
      </c>
      <c r="G42" s="15">
        <v>5</v>
      </c>
      <c r="H42" s="28">
        <v>0</v>
      </c>
      <c r="I42" s="28">
        <v>3</v>
      </c>
      <c r="J42" s="33">
        <v>0</v>
      </c>
      <c r="K42" s="33">
        <v>0</v>
      </c>
      <c r="L42" s="33">
        <v>0</v>
      </c>
      <c r="M42" s="70">
        <v>17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1180</v>
      </c>
      <c r="D45" s="172">
        <f t="shared" ref="D45:I45" si="1">+SUM(D39:D44)</f>
        <v>1271</v>
      </c>
      <c r="E45" s="172">
        <f t="shared" si="1"/>
        <v>1601</v>
      </c>
      <c r="F45" s="172">
        <f t="shared" si="1"/>
        <v>2072</v>
      </c>
      <c r="G45" s="172">
        <f t="shared" si="1"/>
        <v>1961</v>
      </c>
      <c r="H45" s="175">
        <f t="shared" si="1"/>
        <v>2150</v>
      </c>
      <c r="I45" s="175">
        <f t="shared" si="1"/>
        <v>1948</v>
      </c>
      <c r="J45" s="166">
        <f>+SUM(J39:J44)</f>
        <v>1870</v>
      </c>
      <c r="K45" s="166">
        <f>+SUM(K39:K44)</f>
        <v>1593</v>
      </c>
      <c r="L45" s="166">
        <f>+SUM(L39:L44)</f>
        <v>1335</v>
      </c>
      <c r="M45" s="167">
        <f>+SUM(M39:M44)</f>
        <v>1232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1075</v>
      </c>
      <c r="D55" s="15">
        <v>1183</v>
      </c>
      <c r="E55" s="15">
        <v>1490</v>
      </c>
      <c r="F55" s="15">
        <v>1916</v>
      </c>
      <c r="G55" s="15">
        <v>1814</v>
      </c>
      <c r="H55" s="28">
        <v>2011</v>
      </c>
      <c r="I55" s="28">
        <v>1818</v>
      </c>
      <c r="J55" s="33">
        <v>1726</v>
      </c>
      <c r="K55" s="33">
        <v>1459</v>
      </c>
      <c r="L55" s="33">
        <v>1201</v>
      </c>
      <c r="M55" s="70">
        <v>1113</v>
      </c>
    </row>
    <row r="56" spans="1:13" ht="18.75" x14ac:dyDescent="0.25">
      <c r="A56" s="245" t="s">
        <v>49</v>
      </c>
      <c r="B56" s="246"/>
      <c r="C56" s="69">
        <v>105</v>
      </c>
      <c r="D56" s="15">
        <v>88</v>
      </c>
      <c r="E56" s="15">
        <v>111</v>
      </c>
      <c r="F56" s="15">
        <v>156</v>
      </c>
      <c r="G56" s="15">
        <v>147</v>
      </c>
      <c r="H56" s="28">
        <v>139</v>
      </c>
      <c r="I56" s="28">
        <v>130</v>
      </c>
      <c r="J56" s="33">
        <v>144</v>
      </c>
      <c r="K56" s="33">
        <v>134</v>
      </c>
      <c r="L56" s="33">
        <v>134</v>
      </c>
      <c r="M56" s="70">
        <v>119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1180</v>
      </c>
      <c r="D59" s="172">
        <f>+SUM(D50:D58)</f>
        <v>1271</v>
      </c>
      <c r="E59" s="172">
        <f t="shared" ref="E59:L59" si="2">+SUM(E50:E58)</f>
        <v>1601</v>
      </c>
      <c r="F59" s="172">
        <f t="shared" si="2"/>
        <v>2072</v>
      </c>
      <c r="G59" s="172">
        <f t="shared" si="2"/>
        <v>1961</v>
      </c>
      <c r="H59" s="172">
        <f t="shared" si="2"/>
        <v>2150</v>
      </c>
      <c r="I59" s="172">
        <f t="shared" si="2"/>
        <v>1948</v>
      </c>
      <c r="J59" s="172">
        <f t="shared" si="2"/>
        <v>1870</v>
      </c>
      <c r="K59" s="172">
        <f t="shared" si="2"/>
        <v>1593</v>
      </c>
      <c r="L59" s="172">
        <f t="shared" si="2"/>
        <v>1335</v>
      </c>
      <c r="M59" s="167">
        <f>+SUM(M50:M58)</f>
        <v>1232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6</v>
      </c>
      <c r="H67" s="33">
        <v>2</v>
      </c>
      <c r="I67" s="33">
        <v>1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1868</v>
      </c>
      <c r="H68" s="33">
        <v>2066</v>
      </c>
      <c r="I68" s="33">
        <v>1873</v>
      </c>
      <c r="J68" s="33">
        <v>1789</v>
      </c>
      <c r="K68" s="32">
        <v>1526</v>
      </c>
      <c r="L68" s="32">
        <v>1269</v>
      </c>
      <c r="M68" s="62">
        <v>1169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87</v>
      </c>
      <c r="H70" s="33">
        <v>82</v>
      </c>
      <c r="I70" s="33">
        <v>74</v>
      </c>
      <c r="J70" s="33">
        <v>81</v>
      </c>
      <c r="K70" s="32">
        <v>67</v>
      </c>
      <c r="L70" s="32">
        <v>66</v>
      </c>
      <c r="M70" s="62">
        <v>63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1961</v>
      </c>
      <c r="H76" s="172">
        <f t="shared" si="3"/>
        <v>2150</v>
      </c>
      <c r="I76" s="172">
        <f t="shared" ref="I76:M76" si="4">+SUM(I64:I75)</f>
        <v>1948</v>
      </c>
      <c r="J76" s="172">
        <f t="shared" si="4"/>
        <v>1870</v>
      </c>
      <c r="K76" s="172">
        <f t="shared" si="4"/>
        <v>1593</v>
      </c>
      <c r="L76" s="172">
        <f t="shared" si="4"/>
        <v>1335</v>
      </c>
      <c r="M76" s="173">
        <f t="shared" si="4"/>
        <v>1232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917</v>
      </c>
      <c r="D82" s="84">
        <v>1058</v>
      </c>
      <c r="E82" s="84">
        <v>1419</v>
      </c>
      <c r="F82" s="84">
        <v>1772</v>
      </c>
      <c r="G82" s="84">
        <v>1773</v>
      </c>
      <c r="H82" s="85">
        <v>1749</v>
      </c>
      <c r="I82" s="85">
        <v>1615</v>
      </c>
      <c r="J82" s="85">
        <v>1576</v>
      </c>
      <c r="K82" s="86">
        <v>1322</v>
      </c>
      <c r="L82" s="86">
        <v>1025</v>
      </c>
      <c r="M82" s="87">
        <v>889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263</v>
      </c>
      <c r="D84" s="15">
        <v>213</v>
      </c>
      <c r="E84" s="15">
        <v>182</v>
      </c>
      <c r="F84" s="15">
        <v>300</v>
      </c>
      <c r="G84" s="15">
        <v>188</v>
      </c>
      <c r="H84" s="28">
        <v>401</v>
      </c>
      <c r="I84" s="28">
        <v>333</v>
      </c>
      <c r="J84" s="28">
        <v>294</v>
      </c>
      <c r="K84" s="32">
        <v>271</v>
      </c>
      <c r="L84" s="32">
        <v>310</v>
      </c>
      <c r="M84" s="88">
        <v>343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1180</v>
      </c>
      <c r="D87" s="164">
        <f t="shared" ref="D87:H87" si="5">+SUM(D82:D86)</f>
        <v>1271</v>
      </c>
      <c r="E87" s="164">
        <f t="shared" si="5"/>
        <v>1601</v>
      </c>
      <c r="F87" s="164">
        <f t="shared" si="5"/>
        <v>2072</v>
      </c>
      <c r="G87" s="164">
        <f t="shared" si="5"/>
        <v>1961</v>
      </c>
      <c r="H87" s="165">
        <f t="shared" si="5"/>
        <v>2150</v>
      </c>
      <c r="I87" s="165">
        <f>+SUM(I82:I86)</f>
        <v>1948</v>
      </c>
      <c r="J87" s="165">
        <f>+SUM(J82:J86)</f>
        <v>1870</v>
      </c>
      <c r="K87" s="166">
        <f>+SUM(K82:K86)</f>
        <v>1593</v>
      </c>
      <c r="L87" s="166">
        <f>+SUM(L82:L86)</f>
        <v>1335</v>
      </c>
      <c r="M87" s="167">
        <f>+SUM(M82:M86)</f>
        <v>1232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487</v>
      </c>
      <c r="D93" s="91">
        <v>552</v>
      </c>
      <c r="E93" s="91">
        <v>632</v>
      </c>
      <c r="F93" s="91">
        <v>824</v>
      </c>
      <c r="G93" s="91">
        <v>746</v>
      </c>
      <c r="H93" s="92">
        <v>790</v>
      </c>
      <c r="I93" s="92">
        <v>696</v>
      </c>
      <c r="J93" s="86">
        <v>676</v>
      </c>
      <c r="K93" s="86">
        <v>585</v>
      </c>
      <c r="L93" s="86">
        <v>492</v>
      </c>
      <c r="M93" s="87">
        <v>458</v>
      </c>
    </row>
    <row r="94" spans="1:13" ht="18.75" x14ac:dyDescent="0.25">
      <c r="A94" s="275" t="s">
        <v>35</v>
      </c>
      <c r="B94" s="276"/>
      <c r="C94" s="63">
        <v>693</v>
      </c>
      <c r="D94" s="15">
        <v>719</v>
      </c>
      <c r="E94" s="15">
        <v>969</v>
      </c>
      <c r="F94" s="15">
        <v>1248</v>
      </c>
      <c r="G94" s="15">
        <v>1215</v>
      </c>
      <c r="H94" s="28">
        <v>1360</v>
      </c>
      <c r="I94" s="28">
        <v>1252</v>
      </c>
      <c r="J94" s="28">
        <v>1194</v>
      </c>
      <c r="K94" s="32">
        <v>1008</v>
      </c>
      <c r="L94" s="32">
        <v>843</v>
      </c>
      <c r="M94" s="88">
        <v>774</v>
      </c>
    </row>
    <row r="95" spans="1:13" ht="19.5" thickBot="1" x14ac:dyDescent="0.3">
      <c r="A95" s="250" t="s">
        <v>8</v>
      </c>
      <c r="B95" s="251"/>
      <c r="C95" s="158">
        <f>+SUM(C93:C94)</f>
        <v>1180</v>
      </c>
      <c r="D95" s="164">
        <f t="shared" ref="D95:M95" si="6">+SUM(D93:D94)</f>
        <v>1271</v>
      </c>
      <c r="E95" s="164">
        <f t="shared" si="6"/>
        <v>1601</v>
      </c>
      <c r="F95" s="164">
        <f t="shared" si="6"/>
        <v>2072</v>
      </c>
      <c r="G95" s="164">
        <f t="shared" si="6"/>
        <v>1961</v>
      </c>
      <c r="H95" s="165">
        <f t="shared" si="6"/>
        <v>2150</v>
      </c>
      <c r="I95" s="165">
        <f t="shared" si="6"/>
        <v>1948</v>
      </c>
      <c r="J95" s="165">
        <f t="shared" si="6"/>
        <v>1870</v>
      </c>
      <c r="K95" s="166">
        <f t="shared" si="6"/>
        <v>1593</v>
      </c>
      <c r="L95" s="166">
        <f t="shared" si="6"/>
        <v>1335</v>
      </c>
      <c r="M95" s="167">
        <f t="shared" si="6"/>
        <v>1232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0.12467700258397933</v>
      </c>
      <c r="D100" s="209">
        <v>9.9582172701949856E-2</v>
      </c>
      <c r="E100" s="209">
        <v>9.0909090909090912E-2</v>
      </c>
      <c r="F100" s="209">
        <v>0.1021097046413502</v>
      </c>
      <c r="G100" s="210">
        <v>0.12067260138476756</v>
      </c>
    </row>
    <row r="101" spans="1:10" ht="18.75" x14ac:dyDescent="0.25">
      <c r="A101" s="275" t="s">
        <v>4</v>
      </c>
      <c r="B101" s="276"/>
      <c r="C101" s="209">
        <v>0.1072463768115942</v>
      </c>
      <c r="D101" s="209">
        <v>7.2617246596066568E-2</v>
      </c>
      <c r="E101" s="209">
        <v>7.8369905956112859E-2</v>
      </c>
      <c r="F101" s="209">
        <v>8.0568720379146919E-2</v>
      </c>
      <c r="G101" s="210">
        <v>0.11310592459605028</v>
      </c>
    </row>
    <row r="102" spans="1:10" ht="19.5" thickBot="1" x14ac:dyDescent="0.3">
      <c r="A102" s="250" t="s">
        <v>41</v>
      </c>
      <c r="B102" s="251"/>
      <c r="C102" s="162">
        <v>0.12150026413100898</v>
      </c>
      <c r="D102" s="162">
        <v>9.1082498807820697E-2</v>
      </c>
      <c r="E102" s="162">
        <v>8.6680761099365747E-2</v>
      </c>
      <c r="F102" s="162">
        <v>9.4609460946094612E-2</v>
      </c>
      <c r="G102" s="163">
        <v>0.11798469387755102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415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5</v>
      </c>
      <c r="J110"/>
    </row>
    <row r="111" spans="1:10" ht="18.75" x14ac:dyDescent="0.25">
      <c r="A111" s="217" t="s">
        <v>4</v>
      </c>
      <c r="B111" s="249"/>
      <c r="C111" s="63">
        <f t="shared" si="7"/>
        <v>800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7</v>
      </c>
      <c r="J111"/>
    </row>
    <row r="112" spans="1:10" ht="18.75" x14ac:dyDescent="0.25">
      <c r="A112" s="217" t="s">
        <v>5</v>
      </c>
      <c r="B112" s="249"/>
      <c r="C112" s="63">
        <f t="shared" si="7"/>
        <v>17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1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1232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13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947</v>
      </c>
      <c r="D123" s="303">
        <f>+C123+C124</f>
        <v>1862</v>
      </c>
      <c r="E123" s="103">
        <v>835</v>
      </c>
      <c r="F123" s="303">
        <f>+E123+E124</f>
        <v>1722</v>
      </c>
      <c r="G123" s="67">
        <v>610</v>
      </c>
      <c r="H123" s="305">
        <f>+G123+G124</f>
        <v>1276</v>
      </c>
    </row>
    <row r="124" spans="1:10" ht="18.75" x14ac:dyDescent="0.25">
      <c r="A124" s="227"/>
      <c r="B124" s="105">
        <v>2</v>
      </c>
      <c r="C124" s="99">
        <v>915</v>
      </c>
      <c r="D124" s="223"/>
      <c r="E124" s="99">
        <v>887</v>
      </c>
      <c r="F124" s="223"/>
      <c r="G124" s="99">
        <v>666</v>
      </c>
      <c r="H124" s="223"/>
    </row>
    <row r="125" spans="1:10" ht="18.75" x14ac:dyDescent="0.25">
      <c r="A125" s="226">
        <v>2017</v>
      </c>
      <c r="B125" s="106">
        <v>1</v>
      </c>
      <c r="C125" s="100">
        <v>736</v>
      </c>
      <c r="D125" s="222">
        <f>+C125+C126</f>
        <v>1300</v>
      </c>
      <c r="E125" s="100">
        <v>727</v>
      </c>
      <c r="F125" s="222">
        <f>+E125+E126</f>
        <v>1286</v>
      </c>
      <c r="G125" s="100">
        <v>487</v>
      </c>
      <c r="H125" s="222">
        <f>+G125+G126</f>
        <v>895</v>
      </c>
    </row>
    <row r="126" spans="1:10" ht="18.75" x14ac:dyDescent="0.25">
      <c r="A126" s="227"/>
      <c r="B126" s="105">
        <v>2</v>
      </c>
      <c r="C126" s="99">
        <v>564</v>
      </c>
      <c r="D126" s="223"/>
      <c r="E126" s="99">
        <v>559</v>
      </c>
      <c r="F126" s="223"/>
      <c r="G126" s="99">
        <v>408</v>
      </c>
      <c r="H126" s="223"/>
    </row>
    <row r="127" spans="1:10" ht="18.75" x14ac:dyDescent="0.25">
      <c r="A127" s="226">
        <v>2018</v>
      </c>
      <c r="B127" s="106">
        <v>1</v>
      </c>
      <c r="C127" s="100">
        <v>769</v>
      </c>
      <c r="D127" s="222">
        <f>+C127+C128</f>
        <v>1237</v>
      </c>
      <c r="E127" s="100">
        <v>769</v>
      </c>
      <c r="F127" s="222">
        <f>+E127+E128</f>
        <v>1234</v>
      </c>
      <c r="G127" s="100">
        <v>565</v>
      </c>
      <c r="H127" s="222">
        <f>+G127+G128</f>
        <v>922</v>
      </c>
    </row>
    <row r="128" spans="1:10" ht="18.75" x14ac:dyDescent="0.25">
      <c r="A128" s="227"/>
      <c r="B128" s="105">
        <v>2</v>
      </c>
      <c r="C128" s="99">
        <v>468</v>
      </c>
      <c r="D128" s="223"/>
      <c r="E128" s="99">
        <v>465</v>
      </c>
      <c r="F128" s="223"/>
      <c r="G128" s="99">
        <v>357</v>
      </c>
      <c r="H128" s="223"/>
    </row>
    <row r="129" spans="1:28" ht="18.75" x14ac:dyDescent="0.25">
      <c r="A129" s="226">
        <v>2019</v>
      </c>
      <c r="B129" s="106">
        <v>1</v>
      </c>
      <c r="C129" s="100">
        <v>508</v>
      </c>
      <c r="D129" s="222">
        <f>+C129+C130</f>
        <v>839</v>
      </c>
      <c r="E129" s="100">
        <v>472</v>
      </c>
      <c r="F129" s="222">
        <f>+E129+E130</f>
        <v>812</v>
      </c>
      <c r="G129" s="100">
        <v>434</v>
      </c>
      <c r="H129" s="222">
        <f>+G129+G130</f>
        <v>747</v>
      </c>
    </row>
    <row r="130" spans="1:28" ht="18.75" x14ac:dyDescent="0.25">
      <c r="A130" s="227"/>
      <c r="B130" s="105">
        <v>2</v>
      </c>
      <c r="C130" s="99">
        <v>331</v>
      </c>
      <c r="D130" s="223"/>
      <c r="E130" s="99">
        <v>340</v>
      </c>
      <c r="F130" s="223"/>
      <c r="G130" s="99">
        <v>313</v>
      </c>
      <c r="H130" s="223"/>
    </row>
    <row r="131" spans="1:28" ht="18.75" x14ac:dyDescent="0.25">
      <c r="A131" s="226">
        <v>2022</v>
      </c>
      <c r="B131" s="106">
        <v>1</v>
      </c>
      <c r="C131" s="100">
        <v>394</v>
      </c>
      <c r="D131" s="222">
        <f>+C131+C132</f>
        <v>645</v>
      </c>
      <c r="E131" s="100">
        <v>388</v>
      </c>
      <c r="F131" s="222">
        <f>+E131+E132</f>
        <v>621</v>
      </c>
      <c r="G131" s="100">
        <v>326</v>
      </c>
      <c r="H131" s="222">
        <f>+G131+G132</f>
        <v>493</v>
      </c>
    </row>
    <row r="132" spans="1:28" ht="18.75" x14ac:dyDescent="0.25">
      <c r="A132" s="227"/>
      <c r="B132" s="105">
        <v>2</v>
      </c>
      <c r="C132" s="99">
        <v>251</v>
      </c>
      <c r="D132" s="223"/>
      <c r="E132" s="99">
        <v>233</v>
      </c>
      <c r="F132" s="223"/>
      <c r="G132" s="99">
        <v>167</v>
      </c>
      <c r="H132" s="223"/>
    </row>
    <row r="133" spans="1:28" ht="18.75" x14ac:dyDescent="0.25">
      <c r="A133" s="226">
        <v>2021</v>
      </c>
      <c r="B133" s="106">
        <v>1</v>
      </c>
      <c r="C133" s="100">
        <v>279</v>
      </c>
      <c r="D133" s="222">
        <f>+C133+C134</f>
        <v>491</v>
      </c>
      <c r="E133" s="100">
        <v>278</v>
      </c>
      <c r="F133" s="222">
        <f>+E133+E134</f>
        <v>490</v>
      </c>
      <c r="G133" s="100">
        <v>256</v>
      </c>
      <c r="H133" s="222">
        <f>+G133+G134</f>
        <v>479</v>
      </c>
    </row>
    <row r="134" spans="1:28" ht="18.75" x14ac:dyDescent="0.25">
      <c r="A134" s="227"/>
      <c r="B134" s="105">
        <v>2</v>
      </c>
      <c r="C134" s="99">
        <v>212</v>
      </c>
      <c r="D134" s="223"/>
      <c r="E134" s="99">
        <v>212</v>
      </c>
      <c r="F134" s="223"/>
      <c r="G134" s="99">
        <v>223</v>
      </c>
      <c r="H134" s="223"/>
    </row>
    <row r="135" spans="1:28" ht="18.75" x14ac:dyDescent="0.25">
      <c r="A135" s="254">
        <v>2022</v>
      </c>
      <c r="B135" s="107">
        <v>1</v>
      </c>
      <c r="C135" s="101">
        <v>244</v>
      </c>
      <c r="D135" s="271">
        <f>+C135+C136</f>
        <v>435</v>
      </c>
      <c r="E135" s="101">
        <v>242</v>
      </c>
      <c r="F135" s="271">
        <f>+E135+E136</f>
        <v>432</v>
      </c>
      <c r="G135" s="101">
        <v>244</v>
      </c>
      <c r="H135" s="271">
        <f>+G135+G136</f>
        <v>435</v>
      </c>
    </row>
    <row r="136" spans="1:28" ht="19.5" thickBot="1" x14ac:dyDescent="0.3">
      <c r="A136" s="255"/>
      <c r="B136" s="108">
        <v>2</v>
      </c>
      <c r="C136" s="102">
        <v>191</v>
      </c>
      <c r="D136" s="272"/>
      <c r="E136" s="102">
        <v>190</v>
      </c>
      <c r="F136" s="272"/>
      <c r="G136" s="102">
        <v>191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2</v>
      </c>
      <c r="E141" s="110">
        <f t="shared" si="9"/>
        <v>42</v>
      </c>
      <c r="F141" s="110">
        <f t="shared" si="9"/>
        <v>55</v>
      </c>
      <c r="G141" s="110">
        <f t="shared" si="9"/>
        <v>22</v>
      </c>
      <c r="H141" s="110">
        <f t="shared" si="9"/>
        <v>1</v>
      </c>
      <c r="I141" s="111">
        <f t="shared" si="9"/>
        <v>0</v>
      </c>
      <c r="J141" s="229">
        <f>+SUM(B141:I141)</f>
        <v>122</v>
      </c>
      <c r="M141" s="3">
        <v>0</v>
      </c>
      <c r="N141" s="22">
        <v>0</v>
      </c>
      <c r="O141" s="22">
        <v>2</v>
      </c>
      <c r="P141" s="22">
        <v>42</v>
      </c>
      <c r="Q141" s="22">
        <v>55</v>
      </c>
      <c r="R141" s="22">
        <v>22</v>
      </c>
      <c r="S141" s="22">
        <v>1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1.6393442622950821E-2</v>
      </c>
      <c r="E142" s="113">
        <f>+IF($J$141=0,"",(E141/$J$141))</f>
        <v>0.34426229508196721</v>
      </c>
      <c r="F142" s="113">
        <f>+IF($J$141=0,"",(F141/$J$141))</f>
        <v>0.45081967213114754</v>
      </c>
      <c r="G142" s="113">
        <f t="shared" si="10"/>
        <v>0.18032786885245902</v>
      </c>
      <c r="H142" s="113">
        <f t="shared" si="10"/>
        <v>8.1967213114754103E-3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1</v>
      </c>
      <c r="P142" s="22">
        <v>14</v>
      </c>
      <c r="Q142" s="22">
        <v>47</v>
      </c>
      <c r="R142" s="22">
        <v>33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1</v>
      </c>
      <c r="E143" s="116">
        <f t="shared" si="11"/>
        <v>14</v>
      </c>
      <c r="F143" s="116">
        <f t="shared" si="11"/>
        <v>47</v>
      </c>
      <c r="G143" s="116">
        <f t="shared" si="11"/>
        <v>33</v>
      </c>
      <c r="H143" s="116">
        <f t="shared" si="11"/>
        <v>0</v>
      </c>
      <c r="I143" s="117">
        <f t="shared" si="11"/>
        <v>0</v>
      </c>
      <c r="J143" s="224">
        <f>+SUM(B143:I143)</f>
        <v>95</v>
      </c>
      <c r="M143" s="3">
        <v>0</v>
      </c>
      <c r="N143" s="22">
        <v>0</v>
      </c>
      <c r="O143" s="22">
        <v>1</v>
      </c>
      <c r="P143" s="22">
        <v>29</v>
      </c>
      <c r="Q143" s="22">
        <v>23</v>
      </c>
      <c r="R143" s="22">
        <v>23</v>
      </c>
      <c r="S143" s="22">
        <v>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1.0526315789473684E-2</v>
      </c>
      <c r="E144" s="119">
        <f t="shared" si="12"/>
        <v>0.14736842105263157</v>
      </c>
      <c r="F144" s="119">
        <f t="shared" si="12"/>
        <v>0.49473684210526314</v>
      </c>
      <c r="G144" s="119">
        <f t="shared" si="12"/>
        <v>0.3473684210526316</v>
      </c>
      <c r="H144" s="119">
        <f t="shared" si="12"/>
        <v>0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24</v>
      </c>
      <c r="Q144" s="3">
        <v>24</v>
      </c>
      <c r="R144" s="3">
        <v>21</v>
      </c>
      <c r="S144" s="3">
        <v>2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1</v>
      </c>
      <c r="E145" s="116">
        <f t="shared" si="13"/>
        <v>29</v>
      </c>
      <c r="F145" s="116">
        <f t="shared" si="13"/>
        <v>23</v>
      </c>
      <c r="G145" s="116">
        <f t="shared" si="13"/>
        <v>23</v>
      </c>
      <c r="H145" s="116">
        <f t="shared" si="13"/>
        <v>1</v>
      </c>
      <c r="I145" s="117">
        <f t="shared" si="13"/>
        <v>0</v>
      </c>
      <c r="J145" s="224">
        <f>+SUM(B145:I145)</f>
        <v>77</v>
      </c>
      <c r="M145" s="3">
        <v>0</v>
      </c>
      <c r="N145" s="3">
        <v>0</v>
      </c>
      <c r="O145" s="3">
        <v>0</v>
      </c>
      <c r="P145" s="3">
        <v>19</v>
      </c>
      <c r="Q145" s="3">
        <v>19</v>
      </c>
      <c r="R145" s="3">
        <v>20</v>
      </c>
      <c r="S145" s="3">
        <v>1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1.2987012987012988E-2</v>
      </c>
      <c r="E146" s="119">
        <f t="shared" si="14"/>
        <v>0.37662337662337664</v>
      </c>
      <c r="F146" s="119">
        <f t="shared" si="14"/>
        <v>0.29870129870129869</v>
      </c>
      <c r="G146" s="119">
        <f t="shared" si="14"/>
        <v>0.29870129870129869</v>
      </c>
      <c r="H146" s="119">
        <f t="shared" si="14"/>
        <v>1.2987012987012988E-2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11</v>
      </c>
      <c r="Q146" s="3">
        <v>15</v>
      </c>
      <c r="R146" s="3">
        <v>14</v>
      </c>
      <c r="S146" s="3">
        <v>1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24</v>
      </c>
      <c r="F147" s="116">
        <f t="shared" si="15"/>
        <v>24</v>
      </c>
      <c r="G147" s="116">
        <f t="shared" si="15"/>
        <v>21</v>
      </c>
      <c r="H147" s="116">
        <f t="shared" si="15"/>
        <v>2</v>
      </c>
      <c r="I147" s="117">
        <f t="shared" si="15"/>
        <v>0</v>
      </c>
      <c r="J147" s="224">
        <f>+SUM(B147:I147)</f>
        <v>71</v>
      </c>
      <c r="M147" s="3">
        <v>0</v>
      </c>
      <c r="N147" s="3">
        <v>0</v>
      </c>
      <c r="O147" s="3">
        <v>0</v>
      </c>
      <c r="P147" s="3">
        <v>12</v>
      </c>
      <c r="Q147" s="3">
        <v>12</v>
      </c>
      <c r="R147" s="3">
        <v>19</v>
      </c>
      <c r="S147" s="3">
        <v>1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0.3380281690140845</v>
      </c>
      <c r="F148" s="119">
        <f t="shared" si="16"/>
        <v>0.3380281690140845</v>
      </c>
      <c r="G148" s="119">
        <f t="shared" si="16"/>
        <v>0.29577464788732394</v>
      </c>
      <c r="H148" s="119">
        <f t="shared" si="16"/>
        <v>2.8169014084507043E-2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19</v>
      </c>
      <c r="F149" s="116">
        <f t="shared" si="17"/>
        <v>19</v>
      </c>
      <c r="G149" s="116">
        <f t="shared" si="17"/>
        <v>20</v>
      </c>
      <c r="H149" s="116">
        <f t="shared" si="17"/>
        <v>1</v>
      </c>
      <c r="I149" s="117">
        <f t="shared" si="17"/>
        <v>0</v>
      </c>
      <c r="J149" s="224">
        <f>+SUM(B149:I149)</f>
        <v>59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0.32203389830508472</v>
      </c>
      <c r="F150" s="119">
        <f t="shared" si="18"/>
        <v>0.32203389830508472</v>
      </c>
      <c r="G150" s="119">
        <f t="shared" si="18"/>
        <v>0.33898305084745761</v>
      </c>
      <c r="H150" s="119">
        <f t="shared" si="18"/>
        <v>1.6949152542372881E-2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11</v>
      </c>
      <c r="F151" s="116">
        <f t="shared" si="19"/>
        <v>15</v>
      </c>
      <c r="G151" s="116">
        <f t="shared" si="19"/>
        <v>14</v>
      </c>
      <c r="H151" s="116">
        <f t="shared" si="19"/>
        <v>1</v>
      </c>
      <c r="I151" s="117">
        <f t="shared" si="19"/>
        <v>0</v>
      </c>
      <c r="J151" s="224">
        <f>+SUM(B151:I151)</f>
        <v>41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0.26829268292682928</v>
      </c>
      <c r="F152" s="119">
        <f t="shared" si="20"/>
        <v>0.36585365853658536</v>
      </c>
      <c r="G152" s="119">
        <f t="shared" si="20"/>
        <v>0.34146341463414637</v>
      </c>
      <c r="H152" s="119">
        <f t="shared" si="20"/>
        <v>2.4390243902439025E-2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12</v>
      </c>
      <c r="F153" s="122">
        <f t="shared" si="21"/>
        <v>12</v>
      </c>
      <c r="G153" s="122">
        <f t="shared" si="21"/>
        <v>19</v>
      </c>
      <c r="H153" s="122">
        <f t="shared" si="21"/>
        <v>1</v>
      </c>
      <c r="I153" s="123">
        <f t="shared" si="21"/>
        <v>0</v>
      </c>
      <c r="J153" s="235">
        <f>+SUM(B153:I153)</f>
        <v>44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0.27272727272727271</v>
      </c>
      <c r="F154" s="125">
        <f t="shared" si="22"/>
        <v>0.27272727272727271</v>
      </c>
      <c r="G154" s="125">
        <f t="shared" si="22"/>
        <v>0.43181818181818182</v>
      </c>
      <c r="H154" s="125">
        <f t="shared" si="22"/>
        <v>2.2727272727272728E-2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31</v>
      </c>
      <c r="C159" s="83">
        <f t="shared" ref="C159:E159" si="23">+N159</f>
        <v>78</v>
      </c>
      <c r="D159" s="83">
        <f t="shared" si="23"/>
        <v>13</v>
      </c>
      <c r="E159" s="110">
        <f t="shared" si="23"/>
        <v>0</v>
      </c>
      <c r="F159" s="229">
        <f>+SUM(B159:E159)</f>
        <v>122</v>
      </c>
      <c r="G159" s="83">
        <f>Q159</f>
        <v>23</v>
      </c>
      <c r="H159" s="110">
        <f>R159</f>
        <v>99</v>
      </c>
      <c r="I159" s="229">
        <f>+SUM(G159:H159)</f>
        <v>122</v>
      </c>
      <c r="J159" s="34"/>
      <c r="M159" s="3">
        <v>31</v>
      </c>
      <c r="N159" s="3">
        <v>78</v>
      </c>
      <c r="O159" s="3">
        <v>13</v>
      </c>
      <c r="P159" s="3">
        <v>0</v>
      </c>
      <c r="Q159" s="3">
        <v>23</v>
      </c>
      <c r="R159" s="3">
        <v>99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0.25409836065573771</v>
      </c>
      <c r="C160" s="30">
        <f t="shared" ref="C160:E160" si="24">+IF($F$159=0,"",(C159/$F$159))</f>
        <v>0.63934426229508201</v>
      </c>
      <c r="D160" s="30">
        <f t="shared" si="24"/>
        <v>0.10655737704918032</v>
      </c>
      <c r="E160" s="113">
        <f t="shared" si="24"/>
        <v>0</v>
      </c>
      <c r="F160" s="230"/>
      <c r="G160" s="30">
        <f>+IF($I$159=0,"",(G159/$I$159))</f>
        <v>0.18852459016393441</v>
      </c>
      <c r="H160" s="113">
        <f>+IF($I$159=0,"",(H159/$I$159))</f>
        <v>0.81147540983606559</v>
      </c>
      <c r="I160" s="230"/>
      <c r="J160" s="34"/>
      <c r="M160" s="3">
        <v>7</v>
      </c>
      <c r="N160" s="3">
        <v>68</v>
      </c>
      <c r="O160" s="3">
        <v>20</v>
      </c>
      <c r="P160" s="3">
        <v>0</v>
      </c>
      <c r="Q160" s="3">
        <v>22</v>
      </c>
      <c r="R160" s="3">
        <v>73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7</v>
      </c>
      <c r="C161" s="25">
        <f t="shared" ref="C161:E161" si="25">+N160</f>
        <v>68</v>
      </c>
      <c r="D161" s="25">
        <f t="shared" si="25"/>
        <v>20</v>
      </c>
      <c r="E161" s="116">
        <f t="shared" si="25"/>
        <v>0</v>
      </c>
      <c r="F161" s="224">
        <f>+SUM(B161:E161)</f>
        <v>95</v>
      </c>
      <c r="G161" s="25">
        <f>Q160</f>
        <v>22</v>
      </c>
      <c r="H161" s="116">
        <f>R160</f>
        <v>73</v>
      </c>
      <c r="I161" s="224">
        <f>+SUM(G161:H161)</f>
        <v>95</v>
      </c>
      <c r="J161" s="34"/>
      <c r="M161" s="3">
        <v>5</v>
      </c>
      <c r="N161" s="3">
        <v>56</v>
      </c>
      <c r="O161" s="3">
        <v>16</v>
      </c>
      <c r="P161" s="3">
        <v>0</v>
      </c>
      <c r="Q161" s="3">
        <v>25</v>
      </c>
      <c r="R161" s="3">
        <v>52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7.3684210526315783E-2</v>
      </c>
      <c r="C162" s="29">
        <f t="shared" ref="C162:E162" si="26">+IF($F$161=0,"",(C161/$F$161))</f>
        <v>0.71578947368421053</v>
      </c>
      <c r="D162" s="29">
        <f t="shared" si="26"/>
        <v>0.21052631578947367</v>
      </c>
      <c r="E162" s="119">
        <f t="shared" si="26"/>
        <v>0</v>
      </c>
      <c r="F162" s="225"/>
      <c r="G162" s="29">
        <f>+IF($I$161=0,"",(G161/$I$161))</f>
        <v>0.23157894736842105</v>
      </c>
      <c r="H162" s="119">
        <f>+IF($I$161=0,"",(H161/$I$161))</f>
        <v>0.76842105263157889</v>
      </c>
      <c r="I162" s="225"/>
      <c r="J162" s="34"/>
      <c r="M162" s="3">
        <v>0</v>
      </c>
      <c r="N162" s="3">
        <v>54</v>
      </c>
      <c r="O162" s="3">
        <v>17</v>
      </c>
      <c r="P162" s="3">
        <v>0</v>
      </c>
      <c r="Q162" s="3">
        <v>21</v>
      </c>
      <c r="R162" s="3">
        <v>50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5</v>
      </c>
      <c r="C163" s="25">
        <f t="shared" ref="C163:E163" si="27">+N161</f>
        <v>56</v>
      </c>
      <c r="D163" s="25">
        <f t="shared" si="27"/>
        <v>16</v>
      </c>
      <c r="E163" s="116">
        <f t="shared" si="27"/>
        <v>0</v>
      </c>
      <c r="F163" s="224">
        <f>+SUM(B163:E163)</f>
        <v>77</v>
      </c>
      <c r="G163" s="25">
        <f>Q161</f>
        <v>25</v>
      </c>
      <c r="H163" s="116">
        <f>R161</f>
        <v>52</v>
      </c>
      <c r="I163" s="224">
        <f>+SUM(G163:H163)</f>
        <v>77</v>
      </c>
      <c r="J163" s="34"/>
      <c r="M163" s="3">
        <v>0</v>
      </c>
      <c r="N163" s="3">
        <v>43</v>
      </c>
      <c r="O163" s="3">
        <v>16</v>
      </c>
      <c r="P163" s="3">
        <v>0</v>
      </c>
      <c r="Q163" s="3">
        <v>19</v>
      </c>
      <c r="R163" s="3">
        <v>40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6.4935064935064929E-2</v>
      </c>
      <c r="C164" s="29">
        <f t="shared" ref="C164:E164" si="28">+IF($F$163=0,"",(C163/$F$163))</f>
        <v>0.72727272727272729</v>
      </c>
      <c r="D164" s="29">
        <f t="shared" si="28"/>
        <v>0.20779220779220781</v>
      </c>
      <c r="E164" s="119">
        <f t="shared" si="28"/>
        <v>0</v>
      </c>
      <c r="F164" s="225"/>
      <c r="G164" s="29">
        <f>+IF($I$163=0,"",(G163/$I$163))</f>
        <v>0.32467532467532467</v>
      </c>
      <c r="H164" s="119">
        <f>+IF($I$163=0,"",(H163/$I$163))</f>
        <v>0.67532467532467533</v>
      </c>
      <c r="I164" s="225"/>
      <c r="J164" s="34"/>
      <c r="M164" s="3">
        <v>0</v>
      </c>
      <c r="N164" s="3">
        <v>29</v>
      </c>
      <c r="O164" s="3">
        <v>12</v>
      </c>
      <c r="P164" s="3">
        <v>0</v>
      </c>
      <c r="Q164" s="3">
        <v>15</v>
      </c>
      <c r="R164" s="3">
        <v>26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54</v>
      </c>
      <c r="D165" s="19">
        <f t="shared" si="29"/>
        <v>17</v>
      </c>
      <c r="E165" s="122">
        <f t="shared" si="29"/>
        <v>0</v>
      </c>
      <c r="F165" s="224">
        <f>+SUM(B165:E165)</f>
        <v>71</v>
      </c>
      <c r="G165" s="25">
        <f>Q162</f>
        <v>21</v>
      </c>
      <c r="H165" s="116">
        <f>R162</f>
        <v>50</v>
      </c>
      <c r="I165" s="224">
        <f>+SUM(G165:H165)</f>
        <v>71</v>
      </c>
      <c r="J165" s="34"/>
      <c r="M165" s="3">
        <v>0</v>
      </c>
      <c r="N165" s="3">
        <v>32</v>
      </c>
      <c r="O165" s="3">
        <v>12</v>
      </c>
      <c r="P165" s="3">
        <v>0</v>
      </c>
      <c r="Q165" s="3">
        <v>18</v>
      </c>
      <c r="R165" s="3">
        <v>26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</v>
      </c>
      <c r="C166" s="29">
        <f>+IF($F$165=0,"",(C165/$F$165))</f>
        <v>0.76056338028169013</v>
      </c>
      <c r="D166" s="29">
        <f t="shared" ref="D166:E166" si="30">+IF($F$165=0,"",(D165/$F$165))</f>
        <v>0.23943661971830985</v>
      </c>
      <c r="E166" s="119">
        <f t="shared" si="30"/>
        <v>0</v>
      </c>
      <c r="F166" s="225"/>
      <c r="G166" s="29">
        <f>+IF($I$165=0,"",(G165/$I$165))</f>
        <v>0.29577464788732394</v>
      </c>
      <c r="H166" s="119">
        <f>+IF($I$165=0,"",(H165/$I$165))</f>
        <v>0.70422535211267601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43</v>
      </c>
      <c r="D167" s="19">
        <f t="shared" si="31"/>
        <v>16</v>
      </c>
      <c r="E167" s="122">
        <f t="shared" si="31"/>
        <v>0</v>
      </c>
      <c r="F167" s="224">
        <f>+SUM(B167:E167)</f>
        <v>59</v>
      </c>
      <c r="G167" s="25">
        <f>Q163</f>
        <v>19</v>
      </c>
      <c r="H167" s="116">
        <f>R163</f>
        <v>40</v>
      </c>
      <c r="I167" s="224">
        <f>+SUM(G167:H167)</f>
        <v>59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</v>
      </c>
      <c r="C168" s="29">
        <f>+IF($F$167=0,"",(C167/$F$167))</f>
        <v>0.72881355932203384</v>
      </c>
      <c r="D168" s="29">
        <f>+IF($F$167=0,"",(D167/$F$167))</f>
        <v>0.2711864406779661</v>
      </c>
      <c r="E168" s="119">
        <f>+IF($F$167=0,"",(E167/$F$167))</f>
        <v>0</v>
      </c>
      <c r="F168" s="225"/>
      <c r="G168" s="29">
        <f>+IF($I$167=0,"",(G167/$I$167))</f>
        <v>0.32203389830508472</v>
      </c>
      <c r="H168" s="119">
        <f>+IF($I$167=0,"",(H167/$I$167))</f>
        <v>0.67796610169491522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0</v>
      </c>
      <c r="C169" s="19">
        <f t="shared" ref="C169:E169" si="32">+N164</f>
        <v>29</v>
      </c>
      <c r="D169" s="19">
        <f t="shared" si="32"/>
        <v>12</v>
      </c>
      <c r="E169" s="122">
        <f t="shared" si="32"/>
        <v>0</v>
      </c>
      <c r="F169" s="224">
        <f>+SUM(B169:E169)</f>
        <v>41</v>
      </c>
      <c r="G169" s="25">
        <f>Q164</f>
        <v>15</v>
      </c>
      <c r="H169" s="116">
        <f>R164</f>
        <v>26</v>
      </c>
      <c r="I169" s="220">
        <f>+SUM(G169:H169)</f>
        <v>41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</v>
      </c>
      <c r="C170" s="29">
        <f>+IF($F$169=0,"",(C169/$F$169))</f>
        <v>0.70731707317073167</v>
      </c>
      <c r="D170" s="29">
        <f>+IF($F$169=0,"",(D169/$F$169))</f>
        <v>0.29268292682926828</v>
      </c>
      <c r="E170" s="119">
        <f>+IF($F$169=0,"",(E169/$F$169))</f>
        <v>0</v>
      </c>
      <c r="F170" s="225"/>
      <c r="G170" s="29">
        <f>+IF($I$169=0,"",(G169/$I$169))</f>
        <v>0.36585365853658536</v>
      </c>
      <c r="H170" s="119">
        <f>+IF($I$169=0,"",(H169/$I$169))</f>
        <v>0.63414634146341464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0</v>
      </c>
      <c r="C171" s="19">
        <f t="shared" ref="C171:E171" si="33">+N165</f>
        <v>32</v>
      </c>
      <c r="D171" s="19">
        <f t="shared" si="33"/>
        <v>12</v>
      </c>
      <c r="E171" s="122">
        <f t="shared" si="33"/>
        <v>0</v>
      </c>
      <c r="F171" s="235">
        <f>+SUM(B171:E171)</f>
        <v>44</v>
      </c>
      <c r="G171" s="19">
        <f>Q165</f>
        <v>18</v>
      </c>
      <c r="H171" s="122">
        <f>R165</f>
        <v>26</v>
      </c>
      <c r="I171" s="235">
        <f>+SUM(G171:H171)</f>
        <v>44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</v>
      </c>
      <c r="C172" s="127">
        <f t="shared" ref="C172:E172" si="34">+IF($F$171=0,"",(C171/$F$171))</f>
        <v>0.72727272727272729</v>
      </c>
      <c r="D172" s="127">
        <f t="shared" si="34"/>
        <v>0.27272727272727271</v>
      </c>
      <c r="E172" s="125">
        <f t="shared" si="34"/>
        <v>0</v>
      </c>
      <c r="F172" s="236"/>
      <c r="G172" s="127">
        <f>+IF($I$171=0,"",(G171/$I$171))</f>
        <v>0.40909090909090912</v>
      </c>
      <c r="H172" s="125">
        <f>+IF($I$171=0,"",(H171/$I$171))</f>
        <v>0.59090909090909094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90</v>
      </c>
      <c r="D178" s="19">
        <f t="shared" si="35"/>
        <v>32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122</v>
      </c>
      <c r="I178" s="21"/>
      <c r="J178" s="21"/>
      <c r="K178" s="3"/>
      <c r="L178" s="3"/>
      <c r="M178" s="3">
        <v>0</v>
      </c>
      <c r="N178" s="3">
        <v>90</v>
      </c>
      <c r="O178" s="43">
        <v>32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0.73770491803278693</v>
      </c>
      <c r="D179" s="30">
        <f t="shared" si="36"/>
        <v>0.26229508196721313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88</v>
      </c>
      <c r="O179" s="43">
        <v>7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88</v>
      </c>
      <c r="D180" s="25">
        <f t="shared" si="37"/>
        <v>7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95</v>
      </c>
      <c r="I180" s="20"/>
      <c r="J180" s="20"/>
      <c r="K180" s="3"/>
      <c r="L180" s="3"/>
      <c r="M180" s="3">
        <v>8</v>
      </c>
      <c r="N180" s="3">
        <v>69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0.9263157894736842</v>
      </c>
      <c r="D181" s="29">
        <f t="shared" si="38"/>
        <v>7.3684210526315783E-2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5</v>
      </c>
      <c r="N181" s="3">
        <v>66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8</v>
      </c>
      <c r="C182" s="25">
        <f t="shared" ref="C182:G182" si="39">+N180</f>
        <v>69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77</v>
      </c>
      <c r="I182" s="20"/>
      <c r="J182" s="20"/>
      <c r="K182" s="3"/>
      <c r="L182" s="3"/>
      <c r="M182" s="3">
        <v>4</v>
      </c>
      <c r="N182" s="3">
        <v>55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0.1038961038961039</v>
      </c>
      <c r="C183" s="29">
        <f t="shared" ref="C183:G183" si="40">+IF($H$182=0,"",(C182/$H$182))</f>
        <v>0.89610389610389607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7</v>
      </c>
      <c r="N183" s="3">
        <v>34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5</v>
      </c>
      <c r="C184" s="25">
        <f t="shared" ref="C184:G184" si="41">+N181</f>
        <v>66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71</v>
      </c>
      <c r="I184" s="20"/>
      <c r="J184" s="20"/>
      <c r="K184" s="20"/>
      <c r="L184" s="20"/>
      <c r="M184" s="3">
        <v>8</v>
      </c>
      <c r="N184" s="3">
        <v>36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7.0422535211267609E-2</v>
      </c>
      <c r="C185" s="29">
        <f t="shared" ref="C185:G185" si="42">+IF($H$184=0,"",(C184/$H$184))</f>
        <v>0.92957746478873238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4</v>
      </c>
      <c r="C186" s="25">
        <f t="shared" ref="C186:G186" si="43">N182</f>
        <v>55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59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6.7796610169491525E-2</v>
      </c>
      <c r="C187" s="29">
        <f t="shared" si="44"/>
        <v>0.93220338983050843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7</v>
      </c>
      <c r="C188" s="25">
        <f t="shared" ref="C188:G188" si="45">N183</f>
        <v>34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41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0.17073170731707318</v>
      </c>
      <c r="C189" s="29">
        <f t="shared" si="46"/>
        <v>0.82926829268292679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8</v>
      </c>
      <c r="C190" s="25">
        <f t="shared" ref="C190:G190" si="47">N184</f>
        <v>36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44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0.18181818181818182</v>
      </c>
      <c r="C191" s="127">
        <f>+IF($H$190=0,"",(C190/$H$190))</f>
        <v>0.81818181818181823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108</v>
      </c>
      <c r="D197" s="15">
        <v>213</v>
      </c>
      <c r="E197" s="15">
        <v>239</v>
      </c>
      <c r="F197" s="15">
        <v>331</v>
      </c>
      <c r="G197" s="15">
        <v>378</v>
      </c>
      <c r="H197" s="28">
        <v>363</v>
      </c>
      <c r="I197" s="28">
        <v>328</v>
      </c>
      <c r="J197" s="33">
        <v>250</v>
      </c>
      <c r="K197" s="33">
        <v>179</v>
      </c>
      <c r="L197" s="33">
        <v>187</v>
      </c>
      <c r="M197" s="70">
        <v>123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123</v>
      </c>
      <c r="F198" s="15">
        <v>388</v>
      </c>
      <c r="G198" s="15">
        <v>350</v>
      </c>
      <c r="H198" s="28">
        <v>543</v>
      </c>
      <c r="I198" s="28">
        <v>345</v>
      </c>
      <c r="J198" s="33">
        <v>427</v>
      </c>
      <c r="K198" s="33">
        <v>276</v>
      </c>
      <c r="L198" s="33">
        <v>311</v>
      </c>
      <c r="M198" s="70">
        <v>277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5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13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108</v>
      </c>
      <c r="D202" s="158">
        <f t="shared" si="49"/>
        <v>213</v>
      </c>
      <c r="E202" s="158">
        <f t="shared" si="49"/>
        <v>362</v>
      </c>
      <c r="F202" s="158">
        <f t="shared" si="49"/>
        <v>719</v>
      </c>
      <c r="G202" s="158">
        <f t="shared" si="49"/>
        <v>733</v>
      </c>
      <c r="H202" s="158">
        <f t="shared" si="49"/>
        <v>906</v>
      </c>
      <c r="I202" s="158">
        <f t="shared" si="49"/>
        <v>673</v>
      </c>
      <c r="J202" s="158">
        <f t="shared" si="49"/>
        <v>677</v>
      </c>
      <c r="K202" s="158">
        <f t="shared" ref="K202:L202" si="50">+SUM(K196:K201)</f>
        <v>455</v>
      </c>
      <c r="L202" s="158">
        <f t="shared" si="50"/>
        <v>498</v>
      </c>
      <c r="M202" s="179">
        <f>+SUM(M196:M201)</f>
        <v>413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0.92924528301886788</v>
      </c>
      <c r="E209" s="187"/>
      <c r="F209" s="186">
        <v>0.88603988603988604</v>
      </c>
      <c r="G209" s="187"/>
      <c r="H209" s="186">
        <v>0.93188854489164086</v>
      </c>
      <c r="I209" s="186"/>
      <c r="J209" s="194">
        <v>0.87654320987654322</v>
      </c>
      <c r="K209" s="202"/>
      <c r="L209" s="186">
        <v>0.89411764705882357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0.9277456647398844</v>
      </c>
      <c r="E210" s="187"/>
      <c r="F210" s="186">
        <v>0.91176470588235292</v>
      </c>
      <c r="G210" s="187"/>
      <c r="H210" s="186">
        <v>0.88115942028985506</v>
      </c>
      <c r="I210" s="186"/>
      <c r="J210" s="194">
        <v>0.89882352941176469</v>
      </c>
      <c r="K210" s="202"/>
      <c r="L210" s="186">
        <v>0.90181818181818185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1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123</v>
      </c>
      <c r="E220" s="187"/>
      <c r="F220" s="193" t="s">
        <v>123</v>
      </c>
      <c r="G220" s="187"/>
      <c r="H220" s="193" t="s">
        <v>123</v>
      </c>
      <c r="I220" s="187"/>
      <c r="J220" s="193" t="s">
        <v>123</v>
      </c>
      <c r="K220" s="187"/>
      <c r="L220" s="193" t="s">
        <v>123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127</v>
      </c>
      <c r="E221" s="187"/>
      <c r="F221" s="193" t="s">
        <v>128</v>
      </c>
      <c r="G221" s="187"/>
      <c r="H221" s="193" t="s">
        <v>123</v>
      </c>
      <c r="I221" s="187"/>
      <c r="J221" s="193" t="s">
        <v>128</v>
      </c>
      <c r="K221" s="187"/>
      <c r="L221" s="193" t="s">
        <v>128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127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2023-09-02T08:38:15Z</dcterms:modified>
</cp:coreProperties>
</file>