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BDF22BD-E5B5-4FA4-889F-A245886ED6E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<sst xmlns="http://schemas.openxmlformats.org/spreadsheetml/2006/main" count="270" uniqueCount="127">
  <si>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</si>
  <si>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</si>
  <si>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</si>
  <si>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</si>
  <si>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</si>
  <si>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</si>
  <si>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</si>
  <si>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</si>
  <si>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</si>
  <si>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</si>
  <si>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</si>
  <si>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</si>
  <si>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</si>
  <si>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</si>
  <si>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</si>
  <si>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</si>
  <si>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</si>
  <si>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</si>
  <si>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</si>
  <si>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</si>
  <si>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</si>
  <si>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</si>
  <si>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</si>
  <si>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</si>
  <si>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</si>
  <si>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</si>
  <si>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</si>
  <si>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</si>
  <si>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</si>
  <si>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</si>
  <si>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</si>
  <si>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</si>
  <si>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</si>
  <si>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</si>
  <si>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</si>
  <si>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</si>
  <si>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</si>
  <si>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</si>
  <si>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</si>
  <si>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</si>
  <si>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</si>
  <si>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</si>
  <si>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</si>
  <si>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</si>
  <si>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</si>
  <si>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</si>
  <si>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</si>
  <si>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</si>
  <si>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</si>
  <si>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</si>
  <si>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</si>
  <si>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</si>
  <si>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</si>
  <si>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</si>
  <si>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</si>
  <si>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</si>
  <si>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</si>
  <si>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</si>
  <si>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</si>
  <si>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</si>
  <si>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</si>
  <si>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</si>
  <si>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</si>
  <si>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</si>
  <si>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</si>
  <si>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</si>
  <si>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</si>
  <si>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</si>
  <si>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</si>
  <si>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</si>
  <si>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</si>
  <si>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</si>
  <si>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</si>
  <si>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</si>
  <si>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</si>
  <si>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</si>
  <si>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</si>
  <si>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</si>
  <si>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</si>
  <si>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</si>
  <si>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</si>
  <si>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</si>
  <si>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</si>
  <si>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</si>
  <si>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</si>
  <si>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</si>
  <si>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</si>
  <si>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</si>
  <si>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</si>
  <si>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</si>
  <si>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</si>
  <si>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</si>
  <si>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</si>
  <si>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</si>
  <si>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</si>
  <si>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</si>
  <si>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</si>
  <si>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</si>
  <si>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</si>
  <si>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</si>
  <si>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</si>
  <si>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</si>
  <si>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</si>
  <si>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</si>
  <si>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</si>
  <si>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</si>
  <si>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</si>
  <si>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</si>
  <si>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</si>
  <si>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</si>
  <si>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</si>
  <si>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</si>
  <si>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</si>
  <si>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</si>
  <si>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</si>
  <si>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</si>
  <si>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</si>
  <si>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</si>
  <si>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</si>
  <si>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</si>
  <si>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</si>
  <si>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</si>
  <si>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</si>
  <si>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 y 1,5 SMMLV</t>
  </si>
  <si>
    <t>NO</t>
  </si>
  <si>
    <t>FUNDACION TECNOLOGICA AUTONOMA DEL PACIFICO</t>
  </si>
  <si>
    <t>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</si>
</sst>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TECNOLOGICA AUTONOMA DEL PACIFICO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TECNOLOGICA AUTONOMA DEL PACIFICO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773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773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0.81893004115226342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753</v>
      </c>
      <c r="D32" s="56">
        <v>842</v>
      </c>
      <c r="E32" s="56">
        <v>1249</v>
      </c>
      <c r="F32" s="56">
        <v>1505</v>
      </c>
      <c r="G32" s="56">
        <v>1566</v>
      </c>
      <c r="H32" s="57">
        <v>1509</v>
      </c>
      <c r="I32" s="57">
        <v>1369</v>
      </c>
      <c r="J32" s="58">
        <v>1260</v>
      </c>
      <c r="K32" s="58">
        <v>1095</v>
      </c>
      <c r="L32" s="58">
        <v>971</v>
      </c>
      <c r="M32" s="61">
        <v>773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753</v>
      </c>
      <c r="D34" s="172">
        <f t="shared" ref="D34:H34" si="0">+SUM(D32:D33)</f>
        <v>842</v>
      </c>
      <c r="E34" s="172">
        <f t="shared" si="0"/>
        <v>1249</v>
      </c>
      <c r="F34" s="172">
        <f t="shared" si="0"/>
        <v>1505</v>
      </c>
      <c r="G34" s="172">
        <f t="shared" si="0"/>
        <v>1566</v>
      </c>
      <c r="H34" s="175">
        <f t="shared" si="0"/>
        <v>1509</v>
      </c>
      <c r="I34" s="175">
        <f>+SUM(I32:I33)</f>
        <v>1369</v>
      </c>
      <c r="J34" s="166">
        <f>+SUM(J32:J33)</f>
        <v>1260</v>
      </c>
      <c r="K34" s="166">
        <f>+SUM(K32:K33)</f>
        <v>1095</v>
      </c>
      <c r="L34" s="166">
        <f>+SUM(L32:L33)</f>
        <v>971</v>
      </c>
      <c r="M34" s="167">
        <f>+SUM(M32:M33)</f>
        <v>773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753</v>
      </c>
      <c r="D40" s="15">
        <v>842</v>
      </c>
      <c r="E40" s="15">
        <v>1249</v>
      </c>
      <c r="F40" s="15">
        <v>1505</v>
      </c>
      <c r="G40" s="15">
        <v>1566</v>
      </c>
      <c r="H40" s="28">
        <v>1509</v>
      </c>
      <c r="I40" s="28">
        <v>1369</v>
      </c>
      <c r="J40" s="33">
        <v>1260</v>
      </c>
      <c r="K40" s="33">
        <v>1095</v>
      </c>
      <c r="L40" s="33">
        <v>971</v>
      </c>
      <c r="M40" s="70">
        <v>773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753</v>
      </c>
      <c r="D45" s="172">
        <f t="shared" ref="D45:I45" si="1">+SUM(D39:D44)</f>
        <v>842</v>
      </c>
      <c r="E45" s="172">
        <f t="shared" si="1"/>
        <v>1249</v>
      </c>
      <c r="F45" s="172">
        <f t="shared" si="1"/>
        <v>1505</v>
      </c>
      <c r="G45" s="172">
        <f t="shared" si="1"/>
        <v>1566</v>
      </c>
      <c r="H45" s="175">
        <f t="shared" si="1"/>
        <v>1509</v>
      </c>
      <c r="I45" s="175">
        <f t="shared" si="1"/>
        <v>1369</v>
      </c>
      <c r="J45" s="166">
        <f>+SUM(J39:J44)</f>
        <v>1260</v>
      </c>
      <c r="K45" s="166">
        <f>+SUM(K39:K44)</f>
        <v>1095</v>
      </c>
      <c r="L45" s="166">
        <f>+SUM(L39:L44)</f>
        <v>971</v>
      </c>
      <c r="M45" s="167">
        <f>+SUM(M39:M44)</f>
        <v>773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23</v>
      </c>
      <c r="E51" s="15">
        <v>67</v>
      </c>
      <c r="F51" s="15">
        <v>73</v>
      </c>
      <c r="G51" s="15">
        <v>79</v>
      </c>
      <c r="H51" s="28">
        <v>82</v>
      </c>
      <c r="I51" s="28">
        <v>80</v>
      </c>
      <c r="J51" s="33">
        <v>91</v>
      </c>
      <c r="K51" s="33">
        <v>119</v>
      </c>
      <c r="L51" s="33">
        <v>86</v>
      </c>
      <c r="M51" s="70">
        <v>57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77</v>
      </c>
      <c r="F54" s="15">
        <v>94</v>
      </c>
      <c r="G54" s="15">
        <v>84</v>
      </c>
      <c r="H54" s="28">
        <v>71</v>
      </c>
      <c r="I54" s="28">
        <v>68</v>
      </c>
      <c r="J54" s="33">
        <v>85</v>
      </c>
      <c r="K54" s="33">
        <v>49</v>
      </c>
      <c r="L54" s="33">
        <v>32</v>
      </c>
      <c r="M54" s="70">
        <v>28</v>
      </c>
    </row>
    <row r="55" spans="1:13" ht="18.75" x14ac:dyDescent="0.25">
      <c r="A55" s="245" t="s">
        <v>59</v>
      </c>
      <c r="B55" s="246"/>
      <c r="C55" s="69">
        <v>507</v>
      </c>
      <c r="D55" s="15">
        <v>536</v>
      </c>
      <c r="E55" s="15">
        <v>803</v>
      </c>
      <c r="F55" s="15">
        <v>967</v>
      </c>
      <c r="G55" s="15">
        <v>1014</v>
      </c>
      <c r="H55" s="28">
        <v>1046</v>
      </c>
      <c r="I55" s="28">
        <v>979</v>
      </c>
      <c r="J55" s="33">
        <v>897</v>
      </c>
      <c r="K55" s="33">
        <v>768</v>
      </c>
      <c r="L55" s="33">
        <v>524</v>
      </c>
      <c r="M55" s="70">
        <v>350</v>
      </c>
    </row>
    <row r="56" spans="1:13" ht="18.75" x14ac:dyDescent="0.25">
      <c r="A56" s="245" t="s">
        <v>49</v>
      </c>
      <c r="B56" s="246"/>
      <c r="C56" s="69">
        <v>246</v>
      </c>
      <c r="D56" s="15">
        <v>283</v>
      </c>
      <c r="E56" s="15">
        <v>302</v>
      </c>
      <c r="F56" s="15">
        <v>371</v>
      </c>
      <c r="G56" s="15">
        <v>389</v>
      </c>
      <c r="H56" s="28">
        <v>310</v>
      </c>
      <c r="I56" s="28">
        <v>242</v>
      </c>
      <c r="J56" s="33">
        <v>187</v>
      </c>
      <c r="K56" s="33">
        <v>159</v>
      </c>
      <c r="L56" s="33">
        <v>127</v>
      </c>
      <c r="M56" s="70">
        <v>134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202</v>
      </c>
      <c r="M58" s="74">
        <v>204</v>
      </c>
    </row>
    <row r="59" spans="1:13" ht="19.5" thickBot="1" x14ac:dyDescent="0.3">
      <c r="A59" s="250" t="s">
        <v>8</v>
      </c>
      <c r="B59" s="251"/>
      <c r="C59" s="174">
        <f>+SUM(C50:C58)</f>
        <v>753</v>
      </c>
      <c r="D59" s="172">
        <f>+SUM(D50:D58)</f>
        <v>842</v>
      </c>
      <c r="E59" s="172">
        <f t="shared" ref="E59:L59" si="2">+SUM(E50:E58)</f>
        <v>1249</v>
      </c>
      <c r="F59" s="172">
        <f t="shared" si="2"/>
        <v>1505</v>
      </c>
      <c r="G59" s="172">
        <f t="shared" si="2"/>
        <v>1566</v>
      </c>
      <c r="H59" s="172">
        <f t="shared" si="2"/>
        <v>1509</v>
      </c>
      <c r="I59" s="172">
        <f t="shared" si="2"/>
        <v>1369</v>
      </c>
      <c r="J59" s="172">
        <f t="shared" si="2"/>
        <v>1260</v>
      </c>
      <c r="K59" s="172">
        <f t="shared" si="2"/>
        <v>1095</v>
      </c>
      <c r="L59" s="172">
        <f t="shared" si="2"/>
        <v>971</v>
      </c>
      <c r="M59" s="167">
        <f>+SUM(M50:M58)</f>
        <v>773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230</v>
      </c>
      <c r="H67" s="33">
        <v>200</v>
      </c>
      <c r="I67" s="33">
        <v>176</v>
      </c>
      <c r="J67" s="33">
        <v>192</v>
      </c>
      <c r="K67" s="32">
        <v>153</v>
      </c>
      <c r="L67" s="32">
        <v>154</v>
      </c>
      <c r="M67" s="62">
        <v>171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1125</v>
      </c>
      <c r="H68" s="33">
        <v>1123</v>
      </c>
      <c r="I68" s="33">
        <v>1024</v>
      </c>
      <c r="J68" s="33">
        <v>917</v>
      </c>
      <c r="K68" s="32">
        <v>784</v>
      </c>
      <c r="L68" s="32">
        <v>690</v>
      </c>
      <c r="M68" s="62">
        <v>469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152</v>
      </c>
      <c r="H70" s="33">
        <v>140</v>
      </c>
      <c r="I70" s="33">
        <v>129</v>
      </c>
      <c r="J70" s="33">
        <v>115</v>
      </c>
      <c r="K70" s="32">
        <v>123</v>
      </c>
      <c r="L70" s="32">
        <v>100</v>
      </c>
      <c r="M70" s="62">
        <v>110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59</v>
      </c>
      <c r="H71" s="33">
        <v>46</v>
      </c>
      <c r="I71" s="33">
        <v>40</v>
      </c>
      <c r="J71" s="33">
        <v>36</v>
      </c>
      <c r="K71" s="32">
        <v>35</v>
      </c>
      <c r="L71" s="32">
        <v>27</v>
      </c>
      <c r="M71" s="62">
        <v>23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1566</v>
      </c>
      <c r="H76" s="172">
        <f t="shared" si="3"/>
        <v>1509</v>
      </c>
      <c r="I76" s="172">
        <f t="shared" ref="I76:M76" si="4">+SUM(I64:I75)</f>
        <v>1369</v>
      </c>
      <c r="J76" s="172">
        <f t="shared" si="4"/>
        <v>1260</v>
      </c>
      <c r="K76" s="172">
        <f t="shared" si="4"/>
        <v>1095</v>
      </c>
      <c r="L76" s="172">
        <f t="shared" si="4"/>
        <v>971</v>
      </c>
      <c r="M76" s="173">
        <f t="shared" si="4"/>
        <v>773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753</v>
      </c>
      <c r="D82" s="84">
        <v>842</v>
      </c>
      <c r="E82" s="84">
        <v>1249</v>
      </c>
      <c r="F82" s="84">
        <v>1505</v>
      </c>
      <c r="G82" s="84">
        <v>1566</v>
      </c>
      <c r="H82" s="85">
        <v>1509</v>
      </c>
      <c r="I82" s="85">
        <v>1369</v>
      </c>
      <c r="J82" s="85">
        <v>1260</v>
      </c>
      <c r="K82" s="86">
        <v>1095</v>
      </c>
      <c r="L82" s="86">
        <v>934</v>
      </c>
      <c r="M82" s="87">
        <v>715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37</v>
      </c>
      <c r="M83" s="88">
        <v>58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753</v>
      </c>
      <c r="D87" s="164">
        <f t="shared" ref="D87:H87" si="5">+SUM(D82:D86)</f>
        <v>842</v>
      </c>
      <c r="E87" s="164">
        <f t="shared" si="5"/>
        <v>1249</v>
      </c>
      <c r="F87" s="164">
        <f t="shared" si="5"/>
        <v>1505</v>
      </c>
      <c r="G87" s="164">
        <f t="shared" si="5"/>
        <v>1566</v>
      </c>
      <c r="H87" s="165">
        <f t="shared" si="5"/>
        <v>1509</v>
      </c>
      <c r="I87" s="165">
        <f>+SUM(I82:I86)</f>
        <v>1369</v>
      </c>
      <c r="J87" s="165">
        <f>+SUM(J82:J86)</f>
        <v>1260</v>
      </c>
      <c r="K87" s="166">
        <f>+SUM(K82:K86)</f>
        <v>1095</v>
      </c>
      <c r="L87" s="166">
        <f>+SUM(L82:L86)</f>
        <v>971</v>
      </c>
      <c r="M87" s="167">
        <f>+SUM(M82:M86)</f>
        <v>773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339</v>
      </c>
      <c r="D93" s="91">
        <v>399</v>
      </c>
      <c r="E93" s="91">
        <v>567</v>
      </c>
      <c r="F93" s="91">
        <v>680</v>
      </c>
      <c r="G93" s="91">
        <v>720</v>
      </c>
      <c r="H93" s="92">
        <v>666</v>
      </c>
      <c r="I93" s="92">
        <v>608</v>
      </c>
      <c r="J93" s="86">
        <v>556</v>
      </c>
      <c r="K93" s="86">
        <v>500</v>
      </c>
      <c r="L93" s="86">
        <v>397</v>
      </c>
      <c r="M93" s="87">
        <v>336</v>
      </c>
    </row>
    <row r="94" spans="1:13" ht="18.75" x14ac:dyDescent="0.25">
      <c r="A94" s="275" t="s">
        <v>35</v>
      </c>
      <c r="B94" s="276"/>
      <c r="C94" s="63">
        <v>414</v>
      </c>
      <c r="D94" s="15">
        <v>443</v>
      </c>
      <c r="E94" s="15">
        <v>682</v>
      </c>
      <c r="F94" s="15">
        <v>825</v>
      </c>
      <c r="G94" s="15">
        <v>846</v>
      </c>
      <c r="H94" s="28">
        <v>843</v>
      </c>
      <c r="I94" s="28">
        <v>761</v>
      </c>
      <c r="J94" s="28">
        <v>704</v>
      </c>
      <c r="K94" s="32">
        <v>595</v>
      </c>
      <c r="L94" s="32">
        <v>574</v>
      </c>
      <c r="M94" s="88">
        <v>437</v>
      </c>
    </row>
    <row r="95" spans="1:13" ht="19.5" thickBot="1" x14ac:dyDescent="0.3">
      <c r="A95" s="250" t="s">
        <v>8</v>
      </c>
      <c r="B95" s="251"/>
      <c r="C95" s="158">
        <f>+SUM(C93:C94)</f>
        <v>753</v>
      </c>
      <c r="D95" s="164">
        <f t="shared" ref="D95:M95" si="6">+SUM(D93:D94)</f>
        <v>842</v>
      </c>
      <c r="E95" s="164">
        <f t="shared" si="6"/>
        <v>1249</v>
      </c>
      <c r="F95" s="164">
        <f t="shared" si="6"/>
        <v>1505</v>
      </c>
      <c r="G95" s="164">
        <f t="shared" si="6"/>
        <v>1566</v>
      </c>
      <c r="H95" s="165">
        <f t="shared" si="6"/>
        <v>1509</v>
      </c>
      <c r="I95" s="165">
        <f t="shared" si="6"/>
        <v>1369</v>
      </c>
      <c r="J95" s="165">
        <f t="shared" si="6"/>
        <v>1260</v>
      </c>
      <c r="K95" s="166">
        <f t="shared" si="6"/>
        <v>1095</v>
      </c>
      <c r="L95" s="166">
        <f t="shared" si="6"/>
        <v>971</v>
      </c>
      <c r="M95" s="167">
        <f t="shared" si="6"/>
        <v>773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0.14191419141914191</v>
      </c>
      <c r="D100" s="209">
        <v>0.14353419092755584</v>
      </c>
      <c r="E100" s="209">
        <v>0.14892032762472077</v>
      </c>
      <c r="F100" s="209">
        <v>0.14799331103678931</v>
      </c>
      <c r="G100" s="210">
        <v>0.20853080568720378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0.14191419141914191</v>
      </c>
      <c r="D102" s="162">
        <v>0.14353419092755584</v>
      </c>
      <c r="E102" s="162">
        <v>0.14892032762472077</v>
      </c>
      <c r="F102" s="162">
        <v>0.14799331103678931</v>
      </c>
      <c r="G102" s="163">
        <v>0.20853080568720378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773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11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773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495</v>
      </c>
      <c r="D123" s="303">
        <f>+C123+C124</f>
        <v>860</v>
      </c>
      <c r="E123" s="103">
        <v>494</v>
      </c>
      <c r="F123" s="303">
        <f>+E123+E124</f>
        <v>859</v>
      </c>
      <c r="G123" s="67">
        <v>446</v>
      </c>
      <c r="H123" s="305">
        <f>+G123+G124</f>
        <v>769</v>
      </c>
    </row>
    <row r="124" spans="1:10" ht="18.75" x14ac:dyDescent="0.25">
      <c r="A124" s="227"/>
      <c r="B124" s="105">
        <v>2</v>
      </c>
      <c r="C124" s="99">
        <v>365</v>
      </c>
      <c r="D124" s="223"/>
      <c r="E124" s="99">
        <v>365</v>
      </c>
      <c r="F124" s="223"/>
      <c r="G124" s="99">
        <v>323</v>
      </c>
      <c r="H124" s="223"/>
    </row>
    <row r="125" spans="1:10" ht="18.75" x14ac:dyDescent="0.25">
      <c r="A125" s="226">
        <v>2017</v>
      </c>
      <c r="B125" s="106">
        <v>1</v>
      </c>
      <c r="C125" s="100">
        <v>363</v>
      </c>
      <c r="D125" s="222">
        <f>+C125+C126</f>
        <v>623</v>
      </c>
      <c r="E125" s="100">
        <v>363</v>
      </c>
      <c r="F125" s="222">
        <f>+E125+E126</f>
        <v>623</v>
      </c>
      <c r="G125" s="100">
        <v>326</v>
      </c>
      <c r="H125" s="222">
        <f>+G125+G126</f>
        <v>560</v>
      </c>
    </row>
    <row r="126" spans="1:10" ht="18.75" x14ac:dyDescent="0.25">
      <c r="A126" s="227"/>
      <c r="B126" s="105">
        <v>2</v>
      </c>
      <c r="C126" s="99">
        <v>260</v>
      </c>
      <c r="D126" s="223"/>
      <c r="E126" s="99">
        <v>260</v>
      </c>
      <c r="F126" s="223"/>
      <c r="G126" s="99">
        <v>234</v>
      </c>
      <c r="H126" s="223"/>
    </row>
    <row r="127" spans="1:10" ht="18.75" x14ac:dyDescent="0.25">
      <c r="A127" s="226">
        <v>2018</v>
      </c>
      <c r="B127" s="106">
        <v>1</v>
      </c>
      <c r="C127" s="100">
        <v>354</v>
      </c>
      <c r="D127" s="222">
        <f>+C127+C128</f>
        <v>647</v>
      </c>
      <c r="E127" s="100">
        <v>354</v>
      </c>
      <c r="F127" s="222">
        <f>+E127+E128</f>
        <v>647</v>
      </c>
      <c r="G127" s="100">
        <v>313</v>
      </c>
      <c r="H127" s="222">
        <f>+G127+G128</f>
        <v>589</v>
      </c>
    </row>
    <row r="128" spans="1:10" ht="18.75" x14ac:dyDescent="0.25">
      <c r="A128" s="227"/>
      <c r="B128" s="105">
        <v>2</v>
      </c>
      <c r="C128" s="99">
        <v>293</v>
      </c>
      <c r="D128" s="223"/>
      <c r="E128" s="99">
        <v>293</v>
      </c>
      <c r="F128" s="223"/>
      <c r="G128" s="99">
        <v>276</v>
      </c>
      <c r="H128" s="223"/>
    </row>
    <row r="129" spans="1:28" ht="18.75" x14ac:dyDescent="0.25">
      <c r="A129" s="226">
        <v>2019</v>
      </c>
      <c r="B129" s="106">
        <v>1</v>
      </c>
      <c r="C129" s="100">
        <v>327</v>
      </c>
      <c r="D129" s="222">
        <f>+C129+C130</f>
        <v>519</v>
      </c>
      <c r="E129" s="100">
        <v>328</v>
      </c>
      <c r="F129" s="222">
        <f>+E129+E130</f>
        <v>520</v>
      </c>
      <c r="G129" s="100">
        <v>306</v>
      </c>
      <c r="H129" s="222">
        <f>+G129+G130</f>
        <v>483</v>
      </c>
    </row>
    <row r="130" spans="1:28" ht="18.75" x14ac:dyDescent="0.25">
      <c r="A130" s="227"/>
      <c r="B130" s="105">
        <v>2</v>
      </c>
      <c r="C130" s="99">
        <v>192</v>
      </c>
      <c r="D130" s="223"/>
      <c r="E130" s="99">
        <v>192</v>
      </c>
      <c r="F130" s="223"/>
      <c r="G130" s="99">
        <v>177</v>
      </c>
      <c r="H130" s="223"/>
    </row>
    <row r="131" spans="1:28" ht="18.75" x14ac:dyDescent="0.25">
      <c r="A131" s="226">
        <v>2022</v>
      </c>
      <c r="B131" s="106">
        <v>1</v>
      </c>
      <c r="C131" s="100">
        <v>309</v>
      </c>
      <c r="D131" s="222">
        <f>+C131+C132</f>
        <v>556</v>
      </c>
      <c r="E131" s="100">
        <v>309</v>
      </c>
      <c r="F131" s="222">
        <f>+E131+E132</f>
        <v>556</v>
      </c>
      <c r="G131" s="100">
        <v>273</v>
      </c>
      <c r="H131" s="222">
        <f>+G131+G132</f>
        <v>481</v>
      </c>
    </row>
    <row r="132" spans="1:28" ht="18.75" x14ac:dyDescent="0.25">
      <c r="A132" s="227"/>
      <c r="B132" s="105">
        <v>2</v>
      </c>
      <c r="C132" s="99">
        <v>247</v>
      </c>
      <c r="D132" s="223"/>
      <c r="E132" s="99">
        <v>247</v>
      </c>
      <c r="F132" s="223"/>
      <c r="G132" s="99">
        <v>208</v>
      </c>
      <c r="H132" s="223"/>
    </row>
    <row r="133" spans="1:28" ht="18.75" x14ac:dyDescent="0.25">
      <c r="A133" s="226">
        <v>2021</v>
      </c>
      <c r="B133" s="106">
        <v>1</v>
      </c>
      <c r="C133" s="100">
        <v>281</v>
      </c>
      <c r="D133" s="222">
        <f>+C133+C134</f>
        <v>442</v>
      </c>
      <c r="E133" s="100">
        <v>253</v>
      </c>
      <c r="F133" s="222">
        <f>+E133+E134</f>
        <v>389</v>
      </c>
      <c r="G133" s="100">
        <v>199</v>
      </c>
      <c r="H133" s="222">
        <f>+G133+G134</f>
        <v>315</v>
      </c>
    </row>
    <row r="134" spans="1:28" ht="18.75" x14ac:dyDescent="0.25">
      <c r="A134" s="227"/>
      <c r="B134" s="105">
        <v>2</v>
      </c>
      <c r="C134" s="99">
        <v>161</v>
      </c>
      <c r="D134" s="223"/>
      <c r="E134" s="99">
        <v>136</v>
      </c>
      <c r="F134" s="223"/>
      <c r="G134" s="99">
        <v>116</v>
      </c>
      <c r="H134" s="223"/>
    </row>
    <row r="135" spans="1:28" ht="18.75" x14ac:dyDescent="0.25">
      <c r="A135" s="254">
        <v>2022</v>
      </c>
      <c r="B135" s="107">
        <v>1</v>
      </c>
      <c r="C135" s="101">
        <v>266</v>
      </c>
      <c r="D135" s="271">
        <f>+C135+C136</f>
        <v>522</v>
      </c>
      <c r="E135" s="101">
        <v>240</v>
      </c>
      <c r="F135" s="271">
        <f>+E135+E136</f>
        <v>443</v>
      </c>
      <c r="G135" s="101">
        <v>247</v>
      </c>
      <c r="H135" s="271">
        <f>+G135+G136</f>
        <v>413</v>
      </c>
    </row>
    <row r="136" spans="1:28" ht="19.5" thickBot="1" x14ac:dyDescent="0.3">
      <c r="A136" s="255"/>
      <c r="B136" s="108">
        <v>2</v>
      </c>
      <c r="C136" s="102">
        <v>256</v>
      </c>
      <c r="D136" s="272"/>
      <c r="E136" s="102">
        <v>203</v>
      </c>
      <c r="F136" s="272"/>
      <c r="G136" s="102">
        <v>166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6</v>
      </c>
      <c r="E141" s="110">
        <f t="shared" si="9"/>
        <v>73</v>
      </c>
      <c r="F141" s="110">
        <f t="shared" si="9"/>
        <v>13</v>
      </c>
      <c r="G141" s="110">
        <f t="shared" si="9"/>
        <v>2</v>
      </c>
      <c r="H141" s="110">
        <f t="shared" si="9"/>
        <v>0</v>
      </c>
      <c r="I141" s="111">
        <f t="shared" si="9"/>
        <v>0</v>
      </c>
      <c r="J141" s="229">
        <f>+SUM(B141:I141)</f>
        <v>94</v>
      </c>
      <c r="M141" s="3">
        <v>0</v>
      </c>
      <c r="N141" s="22">
        <v>0</v>
      </c>
      <c r="O141" s="22">
        <v>6</v>
      </c>
      <c r="P141" s="22">
        <v>73</v>
      </c>
      <c r="Q141" s="22">
        <v>13</v>
      </c>
      <c r="R141" s="22">
        <v>2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6.3829787234042548E-2</v>
      </c>
      <c r="E142" s="113">
        <f>+IF($J$141=0,"",(E141/$J$141))</f>
        <v>0.77659574468085102</v>
      </c>
      <c r="F142" s="113">
        <f>+IF($J$141=0,"",(F141/$J$141))</f>
        <v>0.13829787234042554</v>
      </c>
      <c r="G142" s="113">
        <f t="shared" si="10"/>
        <v>2.1276595744680851E-2</v>
      </c>
      <c r="H142" s="113">
        <f t="shared" si="10"/>
        <v>0</v>
      </c>
      <c r="I142" s="114">
        <f>+IF($J$141=0,"",(I141/$J$141))</f>
        <v>0</v>
      </c>
      <c r="J142" s="230"/>
      <c r="M142" s="3">
        <v>1</v>
      </c>
      <c r="N142" s="22">
        <v>5</v>
      </c>
      <c r="O142" s="22">
        <v>2</v>
      </c>
      <c r="P142" s="22">
        <v>57</v>
      </c>
      <c r="Q142" s="22">
        <v>18</v>
      </c>
      <c r="R142" s="22">
        <v>10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1</v>
      </c>
      <c r="C143" s="116">
        <f t="shared" ref="C143:I143" si="11">+N142</f>
        <v>5</v>
      </c>
      <c r="D143" s="116">
        <f t="shared" si="11"/>
        <v>2</v>
      </c>
      <c r="E143" s="116">
        <f t="shared" si="11"/>
        <v>57</v>
      </c>
      <c r="F143" s="116">
        <f t="shared" si="11"/>
        <v>18</v>
      </c>
      <c r="G143" s="116">
        <f t="shared" si="11"/>
        <v>10</v>
      </c>
      <c r="H143" s="116">
        <f t="shared" si="11"/>
        <v>0</v>
      </c>
      <c r="I143" s="117">
        <f t="shared" si="11"/>
        <v>0</v>
      </c>
      <c r="J143" s="224">
        <f>+SUM(B143:I143)</f>
        <v>93</v>
      </c>
      <c r="M143" s="3">
        <v>0</v>
      </c>
      <c r="N143" s="22">
        <v>5</v>
      </c>
      <c r="O143" s="22">
        <v>4</v>
      </c>
      <c r="P143" s="22">
        <v>75</v>
      </c>
      <c r="Q143" s="22">
        <v>12</v>
      </c>
      <c r="R143" s="22">
        <v>2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1.0752688172043012E-2</v>
      </c>
      <c r="C144" s="119">
        <f t="shared" ref="C144:I144" si="12">+IF($J$143=0,"",(C143/$J$143))</f>
        <v>5.3763440860215055E-2</v>
      </c>
      <c r="D144" s="119">
        <f t="shared" si="12"/>
        <v>2.1505376344086023E-2</v>
      </c>
      <c r="E144" s="119">
        <f t="shared" si="12"/>
        <v>0.61290322580645162</v>
      </c>
      <c r="F144" s="119">
        <f t="shared" si="12"/>
        <v>0.19354838709677419</v>
      </c>
      <c r="G144" s="119">
        <f t="shared" si="12"/>
        <v>0.10752688172043011</v>
      </c>
      <c r="H144" s="119">
        <f t="shared" si="12"/>
        <v>0</v>
      </c>
      <c r="I144" s="120">
        <f t="shared" si="12"/>
        <v>0</v>
      </c>
      <c r="J144" s="225"/>
      <c r="M144" s="3">
        <v>3</v>
      </c>
      <c r="N144" s="3">
        <v>4</v>
      </c>
      <c r="O144" s="3">
        <v>2</v>
      </c>
      <c r="P144" s="3">
        <v>56</v>
      </c>
      <c r="Q144" s="3">
        <v>3</v>
      </c>
      <c r="R144" s="3">
        <v>1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5</v>
      </c>
      <c r="D145" s="116">
        <f t="shared" si="13"/>
        <v>4</v>
      </c>
      <c r="E145" s="116">
        <f t="shared" si="13"/>
        <v>75</v>
      </c>
      <c r="F145" s="116">
        <f t="shared" si="13"/>
        <v>12</v>
      </c>
      <c r="G145" s="116">
        <f t="shared" si="13"/>
        <v>2</v>
      </c>
      <c r="H145" s="116">
        <f t="shared" si="13"/>
        <v>0</v>
      </c>
      <c r="I145" s="117">
        <f t="shared" si="13"/>
        <v>0</v>
      </c>
      <c r="J145" s="224">
        <f>+SUM(B145:I145)</f>
        <v>98</v>
      </c>
      <c r="M145" s="3">
        <v>2</v>
      </c>
      <c r="N145" s="3">
        <v>0</v>
      </c>
      <c r="O145" s="3">
        <v>7</v>
      </c>
      <c r="P145" s="3">
        <v>46</v>
      </c>
      <c r="Q145" s="3">
        <v>16</v>
      </c>
      <c r="R145" s="3">
        <v>7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5.1020408163265307E-2</v>
      </c>
      <c r="D146" s="119">
        <f t="shared" si="14"/>
        <v>4.0816326530612242E-2</v>
      </c>
      <c r="E146" s="119">
        <f t="shared" si="14"/>
        <v>0.76530612244897955</v>
      </c>
      <c r="F146" s="119">
        <f t="shared" si="14"/>
        <v>0.12244897959183673</v>
      </c>
      <c r="G146" s="119">
        <f t="shared" si="14"/>
        <v>2.0408163265306121E-2</v>
      </c>
      <c r="H146" s="119">
        <f t="shared" si="14"/>
        <v>0</v>
      </c>
      <c r="I146" s="120">
        <f t="shared" si="14"/>
        <v>0</v>
      </c>
      <c r="J146" s="225"/>
      <c r="M146" s="3">
        <v>4</v>
      </c>
      <c r="N146" s="3">
        <v>0</v>
      </c>
      <c r="O146" s="3">
        <v>5</v>
      </c>
      <c r="P146" s="3">
        <v>29</v>
      </c>
      <c r="Q146" s="3">
        <v>9</v>
      </c>
      <c r="R146" s="3">
        <v>6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3</v>
      </c>
      <c r="C147" s="116">
        <f t="shared" ref="C147:I147" si="15">+N144</f>
        <v>4</v>
      </c>
      <c r="D147" s="116">
        <f t="shared" si="15"/>
        <v>2</v>
      </c>
      <c r="E147" s="116">
        <f t="shared" si="15"/>
        <v>56</v>
      </c>
      <c r="F147" s="116">
        <f t="shared" si="15"/>
        <v>3</v>
      </c>
      <c r="G147" s="116">
        <f t="shared" si="15"/>
        <v>1</v>
      </c>
      <c r="H147" s="116">
        <f t="shared" si="15"/>
        <v>0</v>
      </c>
      <c r="I147" s="117">
        <f t="shared" si="15"/>
        <v>0</v>
      </c>
      <c r="J147" s="224">
        <f>+SUM(B147:I147)</f>
        <v>69</v>
      </c>
      <c r="M147" s="3">
        <v>0</v>
      </c>
      <c r="N147" s="3">
        <v>1</v>
      </c>
      <c r="O147" s="3">
        <v>3</v>
      </c>
      <c r="P147" s="3">
        <v>22</v>
      </c>
      <c r="Q147" s="3">
        <v>14</v>
      </c>
      <c r="R147" s="3">
        <v>11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4.3478260869565216E-2</v>
      </c>
      <c r="C148" s="119">
        <f t="shared" ref="C148:I148" si="16">+IF($J$147=0,"",(C147/$J$147))</f>
        <v>5.7971014492753624E-2</v>
      </c>
      <c r="D148" s="119">
        <f t="shared" si="16"/>
        <v>2.8985507246376812E-2</v>
      </c>
      <c r="E148" s="119">
        <f t="shared" si="16"/>
        <v>0.81159420289855078</v>
      </c>
      <c r="F148" s="119">
        <f t="shared" si="16"/>
        <v>4.3478260869565216E-2</v>
      </c>
      <c r="G148" s="119">
        <f t="shared" si="16"/>
        <v>1.4492753623188406E-2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2</v>
      </c>
      <c r="C149" s="116">
        <f t="shared" ref="C149:I149" si="17">+N145</f>
        <v>0</v>
      </c>
      <c r="D149" s="116">
        <f t="shared" si="17"/>
        <v>7</v>
      </c>
      <c r="E149" s="116">
        <f t="shared" si="17"/>
        <v>46</v>
      </c>
      <c r="F149" s="116">
        <f t="shared" si="17"/>
        <v>16</v>
      </c>
      <c r="G149" s="116">
        <f t="shared" si="17"/>
        <v>7</v>
      </c>
      <c r="H149" s="116">
        <f t="shared" si="17"/>
        <v>0</v>
      </c>
      <c r="I149" s="117">
        <f t="shared" si="17"/>
        <v>0</v>
      </c>
      <c r="J149" s="224">
        <f>+SUM(B149:I149)</f>
        <v>78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2.564102564102564E-2</v>
      </c>
      <c r="C150" s="119">
        <f t="shared" ref="C150:I150" si="18">+IF($J$149=0,"",(C149/$J$149))</f>
        <v>0</v>
      </c>
      <c r="D150" s="119">
        <f t="shared" si="18"/>
        <v>8.9743589743589744E-2</v>
      </c>
      <c r="E150" s="119">
        <f t="shared" si="18"/>
        <v>0.58974358974358976</v>
      </c>
      <c r="F150" s="119">
        <f t="shared" si="18"/>
        <v>0.20512820512820512</v>
      </c>
      <c r="G150" s="119">
        <f t="shared" si="18"/>
        <v>8.9743589743589744E-2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4</v>
      </c>
      <c r="C151" s="116">
        <f t="shared" ref="C151:I151" si="19">+N146</f>
        <v>0</v>
      </c>
      <c r="D151" s="116">
        <f t="shared" si="19"/>
        <v>5</v>
      </c>
      <c r="E151" s="116">
        <f t="shared" si="19"/>
        <v>29</v>
      </c>
      <c r="F151" s="116">
        <f t="shared" si="19"/>
        <v>9</v>
      </c>
      <c r="G151" s="116">
        <f t="shared" si="19"/>
        <v>6</v>
      </c>
      <c r="H151" s="116">
        <f t="shared" si="19"/>
        <v>0</v>
      </c>
      <c r="I151" s="117">
        <f t="shared" si="19"/>
        <v>0</v>
      </c>
      <c r="J151" s="224">
        <f>+SUM(B151:I151)</f>
        <v>53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7.5471698113207544E-2</v>
      </c>
      <c r="C152" s="119">
        <f t="shared" ref="C152:I152" si="20">+IF($J$151=0,"",(C151/$J$151))</f>
        <v>0</v>
      </c>
      <c r="D152" s="119">
        <f t="shared" si="20"/>
        <v>9.4339622641509441E-2</v>
      </c>
      <c r="E152" s="119">
        <f t="shared" si="20"/>
        <v>0.54716981132075471</v>
      </c>
      <c r="F152" s="119">
        <f t="shared" si="20"/>
        <v>0.16981132075471697</v>
      </c>
      <c r="G152" s="119">
        <f t="shared" si="20"/>
        <v>0.11320754716981132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3</v>
      </c>
      <c r="E153" s="122">
        <f t="shared" si="21"/>
        <v>22</v>
      </c>
      <c r="F153" s="122">
        <f t="shared" si="21"/>
        <v>14</v>
      </c>
      <c r="G153" s="122">
        <f t="shared" si="21"/>
        <v>11</v>
      </c>
      <c r="H153" s="122">
        <f t="shared" si="21"/>
        <v>0</v>
      </c>
      <c r="I153" s="123">
        <f t="shared" si="21"/>
        <v>0</v>
      </c>
      <c r="J153" s="235">
        <f>+SUM(B153:I153)</f>
        <v>51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1.9607843137254902E-2</v>
      </c>
      <c r="D154" s="125">
        <f t="shared" si="22"/>
        <v>5.8823529411764705E-2</v>
      </c>
      <c r="E154" s="125">
        <f t="shared" si="22"/>
        <v>0.43137254901960786</v>
      </c>
      <c r="F154" s="125">
        <f t="shared" si="22"/>
        <v>0.27450980392156865</v>
      </c>
      <c r="G154" s="125">
        <f t="shared" si="22"/>
        <v>0.21568627450980393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73</v>
      </c>
      <c r="C159" s="83">
        <f t="shared" ref="C159:E159" si="23">+N159</f>
        <v>8</v>
      </c>
      <c r="D159" s="83">
        <f t="shared" si="23"/>
        <v>13</v>
      </c>
      <c r="E159" s="110">
        <f t="shared" si="23"/>
        <v>0</v>
      </c>
      <c r="F159" s="229">
        <f>+SUM(B159:E159)</f>
        <v>94</v>
      </c>
      <c r="G159" s="83">
        <f>Q159</f>
        <v>22</v>
      </c>
      <c r="H159" s="110">
        <f>R159</f>
        <v>72</v>
      </c>
      <c r="I159" s="229">
        <f>+SUM(G159:H159)</f>
        <v>94</v>
      </c>
      <c r="J159" s="34"/>
      <c r="M159" s="3">
        <v>73</v>
      </c>
      <c r="N159" s="3">
        <v>8</v>
      </c>
      <c r="O159" s="3">
        <v>13</v>
      </c>
      <c r="P159" s="3">
        <v>0</v>
      </c>
      <c r="Q159" s="3">
        <v>22</v>
      </c>
      <c r="R159" s="3">
        <v>72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0.77659574468085102</v>
      </c>
      <c r="C160" s="30">
        <f t="shared" ref="C160:E160" si="24">+IF($F$159=0,"",(C159/$F$159))</f>
        <v>8.5106382978723402E-2</v>
      </c>
      <c r="D160" s="30">
        <f t="shared" si="24"/>
        <v>0.13829787234042554</v>
      </c>
      <c r="E160" s="113">
        <f t="shared" si="24"/>
        <v>0</v>
      </c>
      <c r="F160" s="230"/>
      <c r="G160" s="30">
        <f>+IF($I$159=0,"",(G159/$I$159))</f>
        <v>0.23404255319148937</v>
      </c>
      <c r="H160" s="113">
        <f>+IF($I$159=0,"",(H159/$I$159))</f>
        <v>0.76595744680851063</v>
      </c>
      <c r="I160" s="230"/>
      <c r="J160" s="34"/>
      <c r="M160" s="3">
        <v>61</v>
      </c>
      <c r="N160" s="3">
        <v>13</v>
      </c>
      <c r="O160" s="3">
        <v>19</v>
      </c>
      <c r="P160" s="3">
        <v>0</v>
      </c>
      <c r="Q160" s="3">
        <v>27</v>
      </c>
      <c r="R160" s="3">
        <v>66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61</v>
      </c>
      <c r="C161" s="25">
        <f t="shared" ref="C161:E161" si="25">+N160</f>
        <v>13</v>
      </c>
      <c r="D161" s="25">
        <f t="shared" si="25"/>
        <v>19</v>
      </c>
      <c r="E161" s="116">
        <f t="shared" si="25"/>
        <v>0</v>
      </c>
      <c r="F161" s="224">
        <f>+SUM(B161:E161)</f>
        <v>93</v>
      </c>
      <c r="G161" s="25">
        <f>Q160</f>
        <v>27</v>
      </c>
      <c r="H161" s="116">
        <f>R160</f>
        <v>66</v>
      </c>
      <c r="I161" s="224">
        <f>+SUM(G161:H161)</f>
        <v>93</v>
      </c>
      <c r="J161" s="34"/>
      <c r="M161" s="3">
        <v>61</v>
      </c>
      <c r="N161" s="3">
        <v>17</v>
      </c>
      <c r="O161" s="3">
        <v>20</v>
      </c>
      <c r="P161" s="3">
        <v>0</v>
      </c>
      <c r="Q161" s="3">
        <v>27</v>
      </c>
      <c r="R161" s="3">
        <v>71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0.65591397849462363</v>
      </c>
      <c r="C162" s="29">
        <f t="shared" ref="C162:E162" si="26">+IF($F$161=0,"",(C161/$F$161))</f>
        <v>0.13978494623655913</v>
      </c>
      <c r="D162" s="29">
        <f t="shared" si="26"/>
        <v>0.20430107526881722</v>
      </c>
      <c r="E162" s="119">
        <f t="shared" si="26"/>
        <v>0</v>
      </c>
      <c r="F162" s="225"/>
      <c r="G162" s="29">
        <f>+IF($I$161=0,"",(G161/$I$161))</f>
        <v>0.29032258064516131</v>
      </c>
      <c r="H162" s="119">
        <f>+IF($I$161=0,"",(H161/$I$161))</f>
        <v>0.70967741935483875</v>
      </c>
      <c r="I162" s="225"/>
      <c r="J162" s="34"/>
      <c r="M162" s="3">
        <v>15</v>
      </c>
      <c r="N162" s="3">
        <v>22</v>
      </c>
      <c r="O162" s="3">
        <v>32</v>
      </c>
      <c r="P162" s="3">
        <v>0</v>
      </c>
      <c r="Q162" s="3">
        <v>15</v>
      </c>
      <c r="R162" s="3">
        <v>54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61</v>
      </c>
      <c r="C163" s="25">
        <f t="shared" ref="C163:E163" si="27">+N161</f>
        <v>17</v>
      </c>
      <c r="D163" s="25">
        <f t="shared" si="27"/>
        <v>20</v>
      </c>
      <c r="E163" s="116">
        <f t="shared" si="27"/>
        <v>0</v>
      </c>
      <c r="F163" s="224">
        <f>+SUM(B163:E163)</f>
        <v>98</v>
      </c>
      <c r="G163" s="25">
        <f>Q161</f>
        <v>27</v>
      </c>
      <c r="H163" s="116">
        <f>R161</f>
        <v>71</v>
      </c>
      <c r="I163" s="224">
        <f>+SUM(G163:H163)</f>
        <v>98</v>
      </c>
      <c r="J163" s="34"/>
      <c r="M163" s="3">
        <v>45</v>
      </c>
      <c r="N163" s="3">
        <v>18</v>
      </c>
      <c r="O163" s="3">
        <v>15</v>
      </c>
      <c r="P163" s="3">
        <v>0</v>
      </c>
      <c r="Q163" s="3">
        <v>16</v>
      </c>
      <c r="R163" s="3">
        <v>62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0.62244897959183676</v>
      </c>
      <c r="C164" s="29">
        <f t="shared" ref="C164:E164" si="28">+IF($F$163=0,"",(C163/$F$163))</f>
        <v>0.17346938775510204</v>
      </c>
      <c r="D164" s="29">
        <f t="shared" si="28"/>
        <v>0.20408163265306123</v>
      </c>
      <c r="E164" s="119">
        <f t="shared" si="28"/>
        <v>0</v>
      </c>
      <c r="F164" s="225"/>
      <c r="G164" s="29">
        <f>+IF($I$163=0,"",(G163/$I$163))</f>
        <v>0.27551020408163263</v>
      </c>
      <c r="H164" s="119">
        <f>+IF($I$163=0,"",(H163/$I$163))</f>
        <v>0.72448979591836737</v>
      </c>
      <c r="I164" s="225"/>
      <c r="J164" s="34"/>
      <c r="M164" s="3">
        <v>34</v>
      </c>
      <c r="N164" s="3">
        <v>4</v>
      </c>
      <c r="O164" s="3">
        <v>15</v>
      </c>
      <c r="P164" s="3">
        <v>0</v>
      </c>
      <c r="Q164" s="3">
        <v>11</v>
      </c>
      <c r="R164" s="3">
        <v>42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15</v>
      </c>
      <c r="C165" s="19">
        <f t="shared" ref="C165:E165" si="29">+N162</f>
        <v>22</v>
      </c>
      <c r="D165" s="19">
        <f t="shared" si="29"/>
        <v>32</v>
      </c>
      <c r="E165" s="122">
        <f t="shared" si="29"/>
        <v>0</v>
      </c>
      <c r="F165" s="224">
        <f>+SUM(B165:E165)</f>
        <v>69</v>
      </c>
      <c r="G165" s="25">
        <f>Q162</f>
        <v>15</v>
      </c>
      <c r="H165" s="116">
        <f>R162</f>
        <v>54</v>
      </c>
      <c r="I165" s="224">
        <f>+SUM(G165:H165)</f>
        <v>69</v>
      </c>
      <c r="J165" s="34"/>
      <c r="M165" s="3">
        <v>31</v>
      </c>
      <c r="N165" s="3">
        <v>9</v>
      </c>
      <c r="O165" s="3">
        <v>11</v>
      </c>
      <c r="P165" s="3">
        <v>0</v>
      </c>
      <c r="Q165" s="3">
        <v>14</v>
      </c>
      <c r="R165" s="3">
        <v>37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0.21739130434782608</v>
      </c>
      <c r="C166" s="29">
        <f>+IF($F$165=0,"",(C165/$F$165))</f>
        <v>0.3188405797101449</v>
      </c>
      <c r="D166" s="29">
        <f t="shared" ref="D166:E166" si="30">+IF($F$165=0,"",(D165/$F$165))</f>
        <v>0.46376811594202899</v>
      </c>
      <c r="E166" s="119">
        <f t="shared" si="30"/>
        <v>0</v>
      </c>
      <c r="F166" s="225"/>
      <c r="G166" s="29">
        <f>+IF($I$165=0,"",(G165/$I$165))</f>
        <v>0.21739130434782608</v>
      </c>
      <c r="H166" s="119">
        <f>+IF($I$165=0,"",(H165/$I$165))</f>
        <v>0.78260869565217395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45</v>
      </c>
      <c r="C167" s="19">
        <f t="shared" ref="C167:E167" si="31">+N163</f>
        <v>18</v>
      </c>
      <c r="D167" s="19">
        <f t="shared" si="31"/>
        <v>15</v>
      </c>
      <c r="E167" s="122">
        <f t="shared" si="31"/>
        <v>0</v>
      </c>
      <c r="F167" s="224">
        <f>+SUM(B167:E167)</f>
        <v>78</v>
      </c>
      <c r="G167" s="25">
        <f>Q163</f>
        <v>16</v>
      </c>
      <c r="H167" s="116">
        <f>R163</f>
        <v>62</v>
      </c>
      <c r="I167" s="224">
        <f>+SUM(G167:H167)</f>
        <v>78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0.57692307692307687</v>
      </c>
      <c r="C168" s="29">
        <f>+IF($F$167=0,"",(C167/$F$167))</f>
        <v>0.23076923076923078</v>
      </c>
      <c r="D168" s="29">
        <f>+IF($F$167=0,"",(D167/$F$167))</f>
        <v>0.19230769230769232</v>
      </c>
      <c r="E168" s="119">
        <f>+IF($F$167=0,"",(E167/$F$167))</f>
        <v>0</v>
      </c>
      <c r="F168" s="225"/>
      <c r="G168" s="29">
        <f>+IF($I$167=0,"",(G167/$I$167))</f>
        <v>0.20512820512820512</v>
      </c>
      <c r="H168" s="119">
        <f>+IF($I$167=0,"",(H167/$I$167))</f>
        <v>0.79487179487179482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34</v>
      </c>
      <c r="C169" s="19">
        <f t="shared" ref="C169:E169" si="32">+N164</f>
        <v>4</v>
      </c>
      <c r="D169" s="19">
        <f t="shared" si="32"/>
        <v>15</v>
      </c>
      <c r="E169" s="122">
        <f t="shared" si="32"/>
        <v>0</v>
      </c>
      <c r="F169" s="224">
        <f>+SUM(B169:E169)</f>
        <v>53</v>
      </c>
      <c r="G169" s="25">
        <f>Q164</f>
        <v>11</v>
      </c>
      <c r="H169" s="116">
        <f>R164</f>
        <v>42</v>
      </c>
      <c r="I169" s="220">
        <f>+SUM(G169:H169)</f>
        <v>53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0.64150943396226412</v>
      </c>
      <c r="C170" s="29">
        <f>+IF($F$169=0,"",(C169/$F$169))</f>
        <v>7.5471698113207544E-2</v>
      </c>
      <c r="D170" s="29">
        <f>+IF($F$169=0,"",(D169/$F$169))</f>
        <v>0.28301886792452829</v>
      </c>
      <c r="E170" s="119">
        <f>+IF($F$169=0,"",(E169/$F$169))</f>
        <v>0</v>
      </c>
      <c r="F170" s="225"/>
      <c r="G170" s="29">
        <f>+IF($I$169=0,"",(G169/$I$169))</f>
        <v>0.20754716981132076</v>
      </c>
      <c r="H170" s="119">
        <f>+IF($I$169=0,"",(H169/$I$169))</f>
        <v>0.79245283018867929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31</v>
      </c>
      <c r="C171" s="19">
        <f t="shared" ref="C171:E171" si="33">+N165</f>
        <v>9</v>
      </c>
      <c r="D171" s="19">
        <f t="shared" si="33"/>
        <v>11</v>
      </c>
      <c r="E171" s="122">
        <f t="shared" si="33"/>
        <v>0</v>
      </c>
      <c r="F171" s="235">
        <f>+SUM(B171:E171)</f>
        <v>51</v>
      </c>
      <c r="G171" s="19">
        <f>Q165</f>
        <v>14</v>
      </c>
      <c r="H171" s="122">
        <f>R165</f>
        <v>37</v>
      </c>
      <c r="I171" s="235">
        <f>+SUM(G171:H171)</f>
        <v>51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0.60784313725490191</v>
      </c>
      <c r="C172" s="127">
        <f t="shared" ref="C172:E172" si="34">+IF($F$171=0,"",(C171/$F$171))</f>
        <v>0.17647058823529413</v>
      </c>
      <c r="D172" s="127">
        <f t="shared" si="34"/>
        <v>0.21568627450980393</v>
      </c>
      <c r="E172" s="125">
        <f t="shared" si="34"/>
        <v>0</v>
      </c>
      <c r="F172" s="236"/>
      <c r="G172" s="127">
        <f>+IF($I$171=0,"",(G171/$I$171))</f>
        <v>0.27450980392156865</v>
      </c>
      <c r="H172" s="125">
        <f>+IF($I$171=0,"",(H171/$I$171))</f>
        <v>0.72549019607843135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12</v>
      </c>
      <c r="D178" s="19">
        <f t="shared" si="35"/>
        <v>82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94</v>
      </c>
      <c r="I178" s="21"/>
      <c r="J178" s="21"/>
      <c r="K178" s="3"/>
      <c r="L178" s="3"/>
      <c r="M178" s="3">
        <v>0</v>
      </c>
      <c r="N178" s="3">
        <v>12</v>
      </c>
      <c r="O178" s="43">
        <v>82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0.1276595744680851</v>
      </c>
      <c r="D179" s="30">
        <f t="shared" si="36"/>
        <v>0.87234042553191493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9</v>
      </c>
      <c r="N179" s="3">
        <v>24</v>
      </c>
      <c r="O179" s="43">
        <v>60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9</v>
      </c>
      <c r="C180" s="25">
        <f t="shared" ref="C180:G180" si="37">+N179</f>
        <v>24</v>
      </c>
      <c r="D180" s="25">
        <f t="shared" si="37"/>
        <v>60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93</v>
      </c>
      <c r="I180" s="20"/>
      <c r="J180" s="20"/>
      <c r="K180" s="3"/>
      <c r="L180" s="3"/>
      <c r="M180" s="3">
        <v>7</v>
      </c>
      <c r="N180" s="3">
        <v>47</v>
      </c>
      <c r="O180" s="43">
        <v>44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9.6774193548387094E-2</v>
      </c>
      <c r="C181" s="29">
        <f t="shared" ref="C181:G181" si="38">+IF($H$180=0,"",(C180/$H$180))</f>
        <v>0.25806451612903225</v>
      </c>
      <c r="D181" s="29">
        <f t="shared" si="38"/>
        <v>0.64516129032258063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18</v>
      </c>
      <c r="N181" s="3">
        <v>36</v>
      </c>
      <c r="O181" s="43">
        <v>15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7</v>
      </c>
      <c r="C182" s="25">
        <f t="shared" ref="C182:G182" si="39">+N180</f>
        <v>47</v>
      </c>
      <c r="D182" s="25">
        <f t="shared" si="39"/>
        <v>44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98</v>
      </c>
      <c r="I182" s="20"/>
      <c r="J182" s="20"/>
      <c r="K182" s="3"/>
      <c r="L182" s="3"/>
      <c r="M182" s="3">
        <v>8</v>
      </c>
      <c r="N182" s="3">
        <v>37</v>
      </c>
      <c r="O182" s="43">
        <v>33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7.1428571428571425E-2</v>
      </c>
      <c r="C183" s="29">
        <f t="shared" ref="C183:G183" si="40">+IF($H$182=0,"",(C182/$H$182))</f>
        <v>0.47959183673469385</v>
      </c>
      <c r="D183" s="29">
        <f t="shared" si="40"/>
        <v>0.44897959183673469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8</v>
      </c>
      <c r="N183" s="3">
        <v>21</v>
      </c>
      <c r="O183" s="43">
        <v>24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18</v>
      </c>
      <c r="C184" s="25">
        <f t="shared" ref="C184:G184" si="41">+N181</f>
        <v>36</v>
      </c>
      <c r="D184" s="25">
        <f t="shared" si="41"/>
        <v>15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69</v>
      </c>
      <c r="I184" s="20"/>
      <c r="J184" s="20"/>
      <c r="K184" s="20"/>
      <c r="L184" s="20"/>
      <c r="M184" s="3">
        <v>5</v>
      </c>
      <c r="N184" s="3">
        <v>22</v>
      </c>
      <c r="O184" s="43">
        <v>24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0.2608695652173913</v>
      </c>
      <c r="C185" s="29">
        <f t="shared" ref="C185:G185" si="42">+IF($H$184=0,"",(C184/$H$184))</f>
        <v>0.52173913043478259</v>
      </c>
      <c r="D185" s="29">
        <f t="shared" si="42"/>
        <v>0.21739130434782608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8</v>
      </c>
      <c r="C186" s="25">
        <f t="shared" ref="C186:G186" si="43">N182</f>
        <v>37</v>
      </c>
      <c r="D186" s="25">
        <f t="shared" si="43"/>
        <v>33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78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0.10256410256410256</v>
      </c>
      <c r="C187" s="29">
        <f t="shared" si="44"/>
        <v>0.47435897435897434</v>
      </c>
      <c r="D187" s="29">
        <f t="shared" si="44"/>
        <v>0.42307692307692307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8</v>
      </c>
      <c r="C188" s="25">
        <f t="shared" ref="C188:G188" si="45">N183</f>
        <v>21</v>
      </c>
      <c r="D188" s="25">
        <f t="shared" si="45"/>
        <v>24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53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0.15094339622641509</v>
      </c>
      <c r="C189" s="29">
        <f t="shared" si="46"/>
        <v>0.39622641509433965</v>
      </c>
      <c r="D189" s="29">
        <f t="shared" si="46"/>
        <v>0.45283018867924529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5</v>
      </c>
      <c r="C190" s="25">
        <f t="shared" ref="C190:G190" si="47">N184</f>
        <v>22</v>
      </c>
      <c r="D190" s="25">
        <f t="shared" si="47"/>
        <v>24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51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9.8039215686274508E-2</v>
      </c>
      <c r="C191" s="127">
        <f>+IF($H$190=0,"",(C190/$H$190))</f>
        <v>0.43137254901960786</v>
      </c>
      <c r="D191" s="127">
        <f t="shared" ref="D191:G191" si="48">+IF($H$190=0,"",(D190/$H$190))</f>
        <v>0.47058823529411764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267</v>
      </c>
      <c r="D197" s="15">
        <v>161</v>
      </c>
      <c r="E197" s="15">
        <v>273</v>
      </c>
      <c r="F197" s="15">
        <v>261</v>
      </c>
      <c r="G197" s="15">
        <v>283</v>
      </c>
      <c r="H197" s="28">
        <v>317</v>
      </c>
      <c r="I197" s="28">
        <v>404</v>
      </c>
      <c r="J197" s="33">
        <v>378</v>
      </c>
      <c r="K197" s="33">
        <v>243</v>
      </c>
      <c r="L197" s="33">
        <v>0</v>
      </c>
      <c r="M197" s="70">
        <v>315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267</v>
      </c>
      <c r="D202" s="158">
        <f t="shared" si="49"/>
        <v>161</v>
      </c>
      <c r="E202" s="158">
        <f t="shared" si="49"/>
        <v>273</v>
      </c>
      <c r="F202" s="158">
        <f t="shared" si="49"/>
        <v>261</v>
      </c>
      <c r="G202" s="158">
        <f t="shared" si="49"/>
        <v>283</v>
      </c>
      <c r="H202" s="158">
        <f t="shared" si="49"/>
        <v>317</v>
      </c>
      <c r="I202" s="158">
        <f t="shared" si="49"/>
        <v>404</v>
      </c>
      <c r="J202" s="158">
        <f t="shared" si="49"/>
        <v>378</v>
      </c>
      <c r="K202" s="158">
        <f t="shared" ref="K202:L202" si="50">+SUM(K196:K201)</f>
        <v>243</v>
      </c>
      <c r="L202" s="158">
        <f t="shared" si="50"/>
        <v>0</v>
      </c>
      <c r="M202" s="179">
        <f>+SUM(M196:M201)</f>
        <v>315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0.83745583038869253</v>
      </c>
      <c r="E209" s="187"/>
      <c r="F209" s="186">
        <v>0.82649842271293372</v>
      </c>
      <c r="G209" s="187"/>
      <c r="H209" s="186">
        <v>0.86600496277915628</v>
      </c>
      <c r="I209" s="186"/>
      <c r="J209" s="194">
        <v>0.74801061007957559</v>
      </c>
      <c r="K209" s="202"/>
      <c r="L209" s="186">
        <v>0.81893004115226342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2023-09-02T09:04:41Z</dcterms:modified>
</cp:coreProperties>
</file>