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4CAF5B26-CC99-4701-B62A-7AA6CD664C0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<sst xmlns="http://schemas.openxmlformats.org/spreadsheetml/2006/main" count="247" uniqueCount="137">
  <si>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</si>
  <si>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</si>
  <si>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</si>
  <si>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</si>
  <si>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</si>
  <si>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</si>
  <si>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</si>
  <si>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</si>
  <si>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</si>
  <si>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</si>
  <si>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</si>
  <si>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</si>
  <si>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</si>
  <si>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</si>
  <si>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</si>
  <si>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</si>
  <si>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</si>
  <si>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</si>
  <si>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</si>
  <si>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</si>
  <si>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</si>
  <si>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</si>
  <si>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</si>
  <si>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</si>
  <si>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</si>
  <si>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</si>
  <si>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</si>
  <si>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</si>
  <si>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</si>
  <si>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</si>
  <si>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</si>
  <si>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</si>
  <si>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</si>
  <si>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</si>
  <si>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</si>
  <si>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</si>
  <si>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</si>
  <si>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</si>
  <si>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</si>
  <si>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</si>
  <si>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</si>
  <si>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</si>
  <si>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</si>
  <si>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</si>
  <si>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</si>
  <si>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</si>
  <si>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</si>
  <si>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</si>
  <si>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</si>
  <si>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</si>
  <si>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</si>
  <si>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</si>
  <si>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</si>
  <si>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</si>
  <si>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</si>
  <si>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</si>
  <si>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</si>
  <si>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</si>
  <si>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</si>
  <si>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</si>
  <si>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</si>
  <si>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</si>
  <si>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</si>
  <si>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</si>
  <si>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</si>
  <si>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</si>
  <si>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</si>
  <si>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</si>
  <si>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</si>
  <si>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</si>
  <si>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</si>
  <si>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</si>
  <si>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</si>
  <si>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</si>
  <si>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</si>
  <si>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</si>
  <si>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</si>
  <si>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</si>
  <si>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</si>
  <si>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</si>
  <si>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</si>
  <si>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</si>
  <si>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</si>
  <si>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</si>
  <si>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</si>
  <si>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</si>
  <si>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</si>
  <si>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</si>
  <si>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</si>
  <si>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</si>
  <si>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</si>
  <si>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</si>
  <si>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</si>
  <si>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</si>
  <si>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</si>
  <si>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</si>
  <si>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</si>
  <si>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</si>
  <si>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</si>
  <si>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</si>
  <si>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</si>
  <si>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</si>
  <si>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</si>
  <si>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</si>
  <si>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</si>
  <si>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</si>
  <si>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</si>
  <si>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</si>
  <si>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</si>
  <si>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</si>
  <si>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</si>
  <si>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</si>
  <si>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</si>
  <si>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</si>
  <si>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</si>
  <si>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</si>
  <si>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</si>
  <si>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</si>
  <si>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</si>
  <si>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</si>
  <si>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</si>
  <si>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</si>
  <si>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</si>
  <si>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</si>
  <si>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Entre 3 y 3,5 SMMLV</t>
  </si>
  <si>
    <t>Entre 2 y 2 ,5 SMMLV</t>
  </si>
  <si>
    <t>Entre 1,5 y 2 SMMLV</t>
  </si>
  <si>
    <t>I.U/E.T</t>
  </si>
  <si>
    <t>FUNDACION UNIVERSITARIA DE CIENCIAS DE LA SALUD</t>
  </si>
  <si>
    <t>SI</t>
  </si>
  <si>
    <t>Entre 2,5 y 3 SMMLV</t>
  </si>
  <si>
    <t>Entre 3,5 y 4 SMMLV</t>
  </si>
  <si>
    <t>Entre 4 y 4,5 SMMLV</t>
  </si>
  <si>
    <t>Entre 6 y 7 SMMLV</t>
  </si>
  <si>
    <t>Entre 5 y 6 SMMLV</t>
  </si>
  <si>
    <t>Entre 8 y 9 SMMLV</t>
  </si>
  <si>
    <t>Entre 7 y 8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</si>
</sst>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DE CIENCIAS DE LA SALUD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127</v>
      </c>
      <c r="D11" s="3">
        <v>1</v>
      </c>
      <c r="E11" s="3" t="s">
        <v>129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DE CIENCIAS DE LA SALUD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4364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2875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1489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71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3.5386029411764705E-2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0.89876543209876547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1787</v>
      </c>
      <c r="D32" s="56">
        <v>1989</v>
      </c>
      <c r="E32" s="56">
        <v>2239</v>
      </c>
      <c r="F32" s="56">
        <v>2308</v>
      </c>
      <c r="G32" s="56">
        <v>2287</v>
      </c>
      <c r="H32" s="57">
        <v>2329</v>
      </c>
      <c r="I32" s="57">
        <v>2318</v>
      </c>
      <c r="J32" s="58">
        <v>2322</v>
      </c>
      <c r="K32" s="58">
        <v>2467</v>
      </c>
      <c r="L32" s="58">
        <v>2641</v>
      </c>
      <c r="M32" s="61">
        <v>2875</v>
      </c>
    </row>
    <row r="33" spans="1:14" ht="18.75" x14ac:dyDescent="0.25">
      <c r="A33" s="275" t="s">
        <v>24</v>
      </c>
      <c r="B33" s="276"/>
      <c r="C33" s="60">
        <v>50</v>
      </c>
      <c r="D33" s="12">
        <v>515</v>
      </c>
      <c r="E33" s="12">
        <v>549</v>
      </c>
      <c r="F33" s="12">
        <v>583</v>
      </c>
      <c r="G33" s="12">
        <v>701</v>
      </c>
      <c r="H33" s="27">
        <v>993</v>
      </c>
      <c r="I33" s="27">
        <v>1181</v>
      </c>
      <c r="J33" s="32">
        <v>1187</v>
      </c>
      <c r="K33" s="32">
        <v>1223</v>
      </c>
      <c r="L33" s="32">
        <v>1417</v>
      </c>
      <c r="M33" s="62">
        <v>1489</v>
      </c>
    </row>
    <row r="34" spans="1:14" ht="19.5" thickBot="1" x14ac:dyDescent="0.3">
      <c r="A34" s="250" t="s">
        <v>8</v>
      </c>
      <c r="B34" s="251"/>
      <c r="C34" s="171">
        <f>+SUM(C32:C33)</f>
        <v>1837</v>
      </c>
      <c r="D34" s="172">
        <f t="shared" ref="D34:H34" si="0">+SUM(D32:D33)</f>
        <v>2504</v>
      </c>
      <c r="E34" s="172">
        <f t="shared" si="0"/>
        <v>2788</v>
      </c>
      <c r="F34" s="172">
        <f t="shared" si="0"/>
        <v>2891</v>
      </c>
      <c r="G34" s="172">
        <f t="shared" si="0"/>
        <v>2988</v>
      </c>
      <c r="H34" s="175">
        <f t="shared" si="0"/>
        <v>3322</v>
      </c>
      <c r="I34" s="175">
        <f>+SUM(I32:I33)</f>
        <v>3499</v>
      </c>
      <c r="J34" s="166">
        <f>+SUM(J32:J33)</f>
        <v>3509</v>
      </c>
      <c r="K34" s="166">
        <f>+SUM(K32:K33)</f>
        <v>3690</v>
      </c>
      <c r="L34" s="166">
        <f>+SUM(L32:L33)</f>
        <v>4058</v>
      </c>
      <c r="M34" s="167">
        <f>+SUM(M32:M33)</f>
        <v>4364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34</v>
      </c>
      <c r="K39" s="66">
        <v>54</v>
      </c>
      <c r="L39" s="66">
        <v>58</v>
      </c>
      <c r="M39" s="68">
        <v>53</v>
      </c>
      <c r="N39" s="42"/>
    </row>
    <row r="40" spans="1:14" ht="18.75" x14ac:dyDescent="0.25">
      <c r="A40" s="241" t="s">
        <v>3</v>
      </c>
      <c r="B40" s="242"/>
      <c r="C40" s="69">
        <v>79</v>
      </c>
      <c r="D40" s="15">
        <v>62</v>
      </c>
      <c r="E40" s="15">
        <v>64</v>
      </c>
      <c r="F40" s="15">
        <v>54</v>
      </c>
      <c r="G40" s="15">
        <v>49</v>
      </c>
      <c r="H40" s="28">
        <v>46</v>
      </c>
      <c r="I40" s="28">
        <v>53</v>
      </c>
      <c r="J40" s="33">
        <v>62</v>
      </c>
      <c r="K40" s="33">
        <v>87</v>
      </c>
      <c r="L40" s="33">
        <v>105</v>
      </c>
      <c r="M40" s="70">
        <v>122</v>
      </c>
      <c r="N40" s="42"/>
    </row>
    <row r="41" spans="1:14" ht="18.75" x14ac:dyDescent="0.25">
      <c r="A41" s="241" t="s">
        <v>4</v>
      </c>
      <c r="B41" s="242"/>
      <c r="C41" s="69">
        <v>1708</v>
      </c>
      <c r="D41" s="15">
        <v>1927</v>
      </c>
      <c r="E41" s="15">
        <v>2175</v>
      </c>
      <c r="F41" s="15">
        <v>2254</v>
      </c>
      <c r="G41" s="15">
        <v>2238</v>
      </c>
      <c r="H41" s="28">
        <v>2283</v>
      </c>
      <c r="I41" s="28">
        <v>2265</v>
      </c>
      <c r="J41" s="33">
        <v>2226</v>
      </c>
      <c r="K41" s="33">
        <v>2326</v>
      </c>
      <c r="L41" s="33">
        <v>2478</v>
      </c>
      <c r="M41" s="70">
        <v>2700</v>
      </c>
      <c r="N41" s="42"/>
    </row>
    <row r="42" spans="1:14" ht="18.75" x14ac:dyDescent="0.25">
      <c r="A42" s="241" t="s">
        <v>5</v>
      </c>
      <c r="B42" s="242"/>
      <c r="C42" s="69">
        <v>50</v>
      </c>
      <c r="D42" s="15">
        <v>515</v>
      </c>
      <c r="E42" s="15">
        <v>549</v>
      </c>
      <c r="F42" s="15">
        <v>583</v>
      </c>
      <c r="G42" s="15">
        <v>701</v>
      </c>
      <c r="H42" s="28">
        <v>993</v>
      </c>
      <c r="I42" s="28">
        <v>1181</v>
      </c>
      <c r="J42" s="33">
        <v>1187</v>
      </c>
      <c r="K42" s="33">
        <v>1185</v>
      </c>
      <c r="L42" s="33">
        <v>1359</v>
      </c>
      <c r="M42" s="70">
        <v>1410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38</v>
      </c>
      <c r="L43" s="33">
        <v>58</v>
      </c>
      <c r="M43" s="70">
        <v>79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1837</v>
      </c>
      <c r="D45" s="172">
        <f t="shared" ref="D45:I45" si="1">+SUM(D39:D44)</f>
        <v>2504</v>
      </c>
      <c r="E45" s="172">
        <f t="shared" si="1"/>
        <v>2788</v>
      </c>
      <c r="F45" s="172">
        <f t="shared" si="1"/>
        <v>2891</v>
      </c>
      <c r="G45" s="172">
        <f t="shared" si="1"/>
        <v>2988</v>
      </c>
      <c r="H45" s="175">
        <f t="shared" si="1"/>
        <v>3322</v>
      </c>
      <c r="I45" s="175">
        <f t="shared" si="1"/>
        <v>3499</v>
      </c>
      <c r="J45" s="166">
        <f>+SUM(J39:J44)</f>
        <v>3509</v>
      </c>
      <c r="K45" s="166">
        <f>+SUM(K39:K44)</f>
        <v>3690</v>
      </c>
      <c r="L45" s="166">
        <f>+SUM(L39:L44)</f>
        <v>4058</v>
      </c>
      <c r="M45" s="167">
        <f>+SUM(M39:M44)</f>
        <v>4364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11</v>
      </c>
      <c r="L51" s="33">
        <v>50</v>
      </c>
      <c r="M51" s="70">
        <v>46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17</v>
      </c>
      <c r="F52" s="15">
        <v>24</v>
      </c>
      <c r="G52" s="15">
        <v>15</v>
      </c>
      <c r="H52" s="28">
        <v>32</v>
      </c>
      <c r="I52" s="28">
        <v>15</v>
      </c>
      <c r="J52" s="33">
        <v>18</v>
      </c>
      <c r="K52" s="33">
        <v>41</v>
      </c>
      <c r="L52" s="33">
        <v>25</v>
      </c>
      <c r="M52" s="70">
        <v>19</v>
      </c>
    </row>
    <row r="53" spans="1:13" ht="18.75" x14ac:dyDescent="0.25">
      <c r="A53" s="245" t="s">
        <v>47</v>
      </c>
      <c r="B53" s="246"/>
      <c r="C53" s="69">
        <v>1736</v>
      </c>
      <c r="D53" s="15">
        <v>2322</v>
      </c>
      <c r="E53" s="15">
        <v>2523</v>
      </c>
      <c r="F53" s="15">
        <v>2575</v>
      </c>
      <c r="G53" s="15">
        <v>2627</v>
      </c>
      <c r="H53" s="28">
        <v>2807</v>
      </c>
      <c r="I53" s="28">
        <v>2820</v>
      </c>
      <c r="J53" s="33">
        <v>2849</v>
      </c>
      <c r="K53" s="33">
        <v>2982</v>
      </c>
      <c r="L53" s="33">
        <v>3141</v>
      </c>
      <c r="M53" s="70">
        <v>3310</v>
      </c>
    </row>
    <row r="54" spans="1:13" ht="18.75" x14ac:dyDescent="0.25">
      <c r="A54" s="245" t="s">
        <v>48</v>
      </c>
      <c r="B54" s="246"/>
      <c r="C54" s="69">
        <v>75</v>
      </c>
      <c r="D54" s="15">
        <v>125</v>
      </c>
      <c r="E54" s="15">
        <v>183</v>
      </c>
      <c r="F54" s="15">
        <v>209</v>
      </c>
      <c r="G54" s="15">
        <v>226</v>
      </c>
      <c r="H54" s="28">
        <v>229</v>
      </c>
      <c r="I54" s="28">
        <v>218</v>
      </c>
      <c r="J54" s="33">
        <v>188</v>
      </c>
      <c r="K54" s="33">
        <v>175</v>
      </c>
      <c r="L54" s="33">
        <v>157</v>
      </c>
      <c r="M54" s="70">
        <v>180</v>
      </c>
    </row>
    <row r="55" spans="1:13" ht="18.75" x14ac:dyDescent="0.25">
      <c r="A55" s="245" t="s">
        <v>59</v>
      </c>
      <c r="B55" s="246"/>
      <c r="C55" s="69">
        <v>26</v>
      </c>
      <c r="D55" s="15">
        <v>57</v>
      </c>
      <c r="E55" s="15">
        <v>65</v>
      </c>
      <c r="F55" s="15">
        <v>83</v>
      </c>
      <c r="G55" s="15">
        <v>120</v>
      </c>
      <c r="H55" s="28">
        <v>254</v>
      </c>
      <c r="I55" s="28">
        <v>446</v>
      </c>
      <c r="J55" s="33">
        <v>454</v>
      </c>
      <c r="K55" s="33">
        <v>467</v>
      </c>
      <c r="L55" s="33">
        <v>608</v>
      </c>
      <c r="M55" s="70">
        <v>593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14</v>
      </c>
      <c r="L57" s="33">
        <v>33</v>
      </c>
      <c r="M57" s="70">
        <v>43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44</v>
      </c>
      <c r="M58" s="74">
        <v>173</v>
      </c>
    </row>
    <row r="59" spans="1:13" ht="19.5" thickBot="1" x14ac:dyDescent="0.3">
      <c r="A59" s="250" t="s">
        <v>8</v>
      </c>
      <c r="B59" s="251"/>
      <c r="C59" s="174">
        <f>+SUM(C50:C58)</f>
        <v>1837</v>
      </c>
      <c r="D59" s="172">
        <f>+SUM(D50:D58)</f>
        <v>2504</v>
      </c>
      <c r="E59" s="172">
        <f t="shared" ref="E59:L59" si="2">+SUM(E50:E58)</f>
        <v>2788</v>
      </c>
      <c r="F59" s="172">
        <f t="shared" si="2"/>
        <v>2891</v>
      </c>
      <c r="G59" s="172">
        <f t="shared" si="2"/>
        <v>2988</v>
      </c>
      <c r="H59" s="172">
        <f t="shared" si="2"/>
        <v>3322</v>
      </c>
      <c r="I59" s="172">
        <f t="shared" si="2"/>
        <v>3499</v>
      </c>
      <c r="J59" s="172">
        <f t="shared" si="2"/>
        <v>3509</v>
      </c>
      <c r="K59" s="172">
        <f t="shared" si="2"/>
        <v>3690</v>
      </c>
      <c r="L59" s="172">
        <f t="shared" si="2"/>
        <v>4058</v>
      </c>
      <c r="M59" s="167">
        <f>+SUM(M50:M58)</f>
        <v>4364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15</v>
      </c>
      <c r="H65" s="33">
        <v>32</v>
      </c>
      <c r="I65" s="33">
        <v>15</v>
      </c>
      <c r="J65" s="33">
        <v>18</v>
      </c>
      <c r="K65" s="32">
        <v>41</v>
      </c>
      <c r="L65" s="32">
        <v>25</v>
      </c>
      <c r="M65" s="62">
        <v>19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226</v>
      </c>
      <c r="H67" s="33">
        <v>229</v>
      </c>
      <c r="I67" s="33">
        <v>218</v>
      </c>
      <c r="J67" s="33">
        <v>188</v>
      </c>
      <c r="K67" s="32">
        <v>186</v>
      </c>
      <c r="L67" s="32">
        <v>207</v>
      </c>
      <c r="M67" s="62">
        <v>239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120</v>
      </c>
      <c r="H68" s="33">
        <v>254</v>
      </c>
      <c r="I68" s="33">
        <v>446</v>
      </c>
      <c r="J68" s="33">
        <v>454</v>
      </c>
      <c r="K68" s="32">
        <v>467</v>
      </c>
      <c r="L68" s="32">
        <v>652</v>
      </c>
      <c r="M68" s="62">
        <v>749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2627</v>
      </c>
      <c r="H73" s="33">
        <v>2807</v>
      </c>
      <c r="I73" s="33">
        <v>2820</v>
      </c>
      <c r="J73" s="33">
        <v>2849</v>
      </c>
      <c r="K73" s="32">
        <v>2996</v>
      </c>
      <c r="L73" s="32">
        <v>3174</v>
      </c>
      <c r="M73" s="62">
        <v>3357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2988</v>
      </c>
      <c r="H76" s="172">
        <f t="shared" si="3"/>
        <v>3322</v>
      </c>
      <c r="I76" s="172">
        <f t="shared" ref="I76:M76" si="4">+SUM(I64:I75)</f>
        <v>3499</v>
      </c>
      <c r="J76" s="172">
        <f t="shared" si="4"/>
        <v>3509</v>
      </c>
      <c r="K76" s="172">
        <f t="shared" si="4"/>
        <v>3690</v>
      </c>
      <c r="L76" s="172">
        <f t="shared" si="4"/>
        <v>4058</v>
      </c>
      <c r="M76" s="173">
        <f t="shared" si="4"/>
        <v>4364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1837</v>
      </c>
      <c r="D82" s="84">
        <v>2504</v>
      </c>
      <c r="E82" s="84">
        <v>2788</v>
      </c>
      <c r="F82" s="84">
        <v>2891</v>
      </c>
      <c r="G82" s="84">
        <v>2988</v>
      </c>
      <c r="H82" s="85">
        <v>3174</v>
      </c>
      <c r="I82" s="85">
        <v>3117</v>
      </c>
      <c r="J82" s="85">
        <v>3129</v>
      </c>
      <c r="K82" s="86">
        <v>3326</v>
      </c>
      <c r="L82" s="86">
        <v>3514</v>
      </c>
      <c r="M82" s="87">
        <v>3792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148</v>
      </c>
      <c r="I84" s="28">
        <v>382</v>
      </c>
      <c r="J84" s="28">
        <v>380</v>
      </c>
      <c r="K84" s="32">
        <v>364</v>
      </c>
      <c r="L84" s="32">
        <v>544</v>
      </c>
      <c r="M84" s="88">
        <v>572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1837</v>
      </c>
      <c r="D87" s="164">
        <f t="shared" ref="D87:H87" si="5">+SUM(D82:D86)</f>
        <v>2504</v>
      </c>
      <c r="E87" s="164">
        <f t="shared" si="5"/>
        <v>2788</v>
      </c>
      <c r="F87" s="164">
        <f t="shared" si="5"/>
        <v>2891</v>
      </c>
      <c r="G87" s="164">
        <f t="shared" si="5"/>
        <v>2988</v>
      </c>
      <c r="H87" s="165">
        <f t="shared" si="5"/>
        <v>3322</v>
      </c>
      <c r="I87" s="165">
        <f>+SUM(I82:I86)</f>
        <v>3499</v>
      </c>
      <c r="J87" s="165">
        <f>+SUM(J82:J86)</f>
        <v>3509</v>
      </c>
      <c r="K87" s="166">
        <f>+SUM(K82:K86)</f>
        <v>3690</v>
      </c>
      <c r="L87" s="166">
        <f>+SUM(L82:L86)</f>
        <v>4058</v>
      </c>
      <c r="M87" s="167">
        <f>+SUM(M82:M86)</f>
        <v>4364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475</v>
      </c>
      <c r="D93" s="91">
        <v>801</v>
      </c>
      <c r="E93" s="91">
        <v>831</v>
      </c>
      <c r="F93" s="91">
        <v>866</v>
      </c>
      <c r="G93" s="91">
        <v>916</v>
      </c>
      <c r="H93" s="92">
        <v>1046</v>
      </c>
      <c r="I93" s="92">
        <v>1050</v>
      </c>
      <c r="J93" s="86">
        <v>1079</v>
      </c>
      <c r="K93" s="86">
        <v>1099</v>
      </c>
      <c r="L93" s="86">
        <v>1205</v>
      </c>
      <c r="M93" s="87">
        <v>1263</v>
      </c>
    </row>
    <row r="94" spans="1:13" ht="18.75" x14ac:dyDescent="0.25">
      <c r="A94" s="275" t="s">
        <v>35</v>
      </c>
      <c r="B94" s="276"/>
      <c r="C94" s="63">
        <v>1362</v>
      </c>
      <c r="D94" s="15">
        <v>1703</v>
      </c>
      <c r="E94" s="15">
        <v>1957</v>
      </c>
      <c r="F94" s="15">
        <v>2025</v>
      </c>
      <c r="G94" s="15">
        <v>2072</v>
      </c>
      <c r="H94" s="28">
        <v>2276</v>
      </c>
      <c r="I94" s="28">
        <v>2449</v>
      </c>
      <c r="J94" s="28">
        <v>2430</v>
      </c>
      <c r="K94" s="32">
        <v>2591</v>
      </c>
      <c r="L94" s="32">
        <v>2853</v>
      </c>
      <c r="M94" s="88">
        <v>3101</v>
      </c>
    </row>
    <row r="95" spans="1:13" ht="19.5" thickBot="1" x14ac:dyDescent="0.3">
      <c r="A95" s="250" t="s">
        <v>8</v>
      </c>
      <c r="B95" s="251"/>
      <c r="C95" s="158">
        <f>+SUM(C93:C94)</f>
        <v>1837</v>
      </c>
      <c r="D95" s="164">
        <f t="shared" ref="D95:M95" si="6">+SUM(D93:D94)</f>
        <v>2504</v>
      </c>
      <c r="E95" s="164">
        <f t="shared" si="6"/>
        <v>2788</v>
      </c>
      <c r="F95" s="164">
        <f t="shared" si="6"/>
        <v>2891</v>
      </c>
      <c r="G95" s="164">
        <f t="shared" si="6"/>
        <v>2988</v>
      </c>
      <c r="H95" s="165">
        <f t="shared" si="6"/>
        <v>3322</v>
      </c>
      <c r="I95" s="165">
        <f t="shared" si="6"/>
        <v>3499</v>
      </c>
      <c r="J95" s="165">
        <f t="shared" si="6"/>
        <v>3509</v>
      </c>
      <c r="K95" s="166">
        <f t="shared" si="6"/>
        <v>3690</v>
      </c>
      <c r="L95" s="166">
        <f t="shared" si="6"/>
        <v>4058</v>
      </c>
      <c r="M95" s="167">
        <f t="shared" si="6"/>
        <v>4364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6.1224489795918366E-2</v>
      </c>
      <c r="D100" s="209">
        <v>4.2553191489361701E-2</v>
      </c>
      <c r="E100" s="209">
        <v>9.2592592592592587E-2</v>
      </c>
      <c r="F100" s="209">
        <v>9.1836734693877556E-2</v>
      </c>
      <c r="G100" s="210">
        <v>9.9290780141843976E-2</v>
      </c>
    </row>
    <row r="101" spans="1:10" ht="18.75" x14ac:dyDescent="0.25">
      <c r="A101" s="275" t="s">
        <v>4</v>
      </c>
      <c r="B101" s="276"/>
      <c r="C101" s="209">
        <v>4.1208791208791208E-2</v>
      </c>
      <c r="D101" s="209">
        <v>3.9259927797833938E-2</v>
      </c>
      <c r="E101" s="209">
        <v>4.4735652959783101E-2</v>
      </c>
      <c r="F101" s="209">
        <v>3.5386029411764705E-2</v>
      </c>
      <c r="G101" s="210">
        <v>2.7680140597539545E-2</v>
      </c>
    </row>
    <row r="102" spans="1:10" ht="19.5" thickBot="1" x14ac:dyDescent="0.3">
      <c r="A102" s="250" t="s">
        <v>41</v>
      </c>
      <c r="B102" s="251"/>
      <c r="C102" s="162">
        <v>4.1648007165248545E-2</v>
      </c>
      <c r="D102" s="162">
        <v>3.9328325231992929E-2</v>
      </c>
      <c r="E102" s="162">
        <v>4.5875606528451698E-2</v>
      </c>
      <c r="F102" s="162">
        <v>3.7818821459982409E-2</v>
      </c>
      <c r="G102" s="163">
        <v>3.1857674803475386E-2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53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122</v>
      </c>
      <c r="D110" s="95">
        <v>67</v>
      </c>
      <c r="E110" s="96">
        <f t="shared" ref="E110:E115" si="8">+IF(C110=0,"",(D110/C110))</f>
        <v>0.54918032786885251</v>
      </c>
      <c r="G110" s="217" t="s">
        <v>3</v>
      </c>
      <c r="H110" s="218"/>
      <c r="I110" s="98">
        <v>2</v>
      </c>
      <c r="J110"/>
    </row>
    <row r="111" spans="1:10" ht="18.75" x14ac:dyDescent="0.25">
      <c r="A111" s="217" t="s">
        <v>4</v>
      </c>
      <c r="B111" s="249"/>
      <c r="C111" s="63">
        <f t="shared" si="7"/>
        <v>2700</v>
      </c>
      <c r="D111" s="95">
        <v>2143</v>
      </c>
      <c r="E111" s="96">
        <f t="shared" si="8"/>
        <v>0.79370370370370369</v>
      </c>
      <c r="G111" s="217" t="s">
        <v>4</v>
      </c>
      <c r="H111" s="218"/>
      <c r="I111" s="98">
        <v>6</v>
      </c>
      <c r="J111"/>
    </row>
    <row r="112" spans="1:10" ht="18.75" x14ac:dyDescent="0.25">
      <c r="A112" s="217" t="s">
        <v>5</v>
      </c>
      <c r="B112" s="249"/>
      <c r="C112" s="63">
        <f t="shared" si="7"/>
        <v>1410</v>
      </c>
      <c r="D112" s="95">
        <v>308</v>
      </c>
      <c r="E112" s="96">
        <f t="shared" si="8"/>
        <v>0.21843971631205675</v>
      </c>
      <c r="G112" s="217" t="s">
        <v>5</v>
      </c>
      <c r="H112" s="218"/>
      <c r="I112" s="98">
        <v>59</v>
      </c>
      <c r="J112"/>
    </row>
    <row r="113" spans="1:10" ht="18.75" x14ac:dyDescent="0.25">
      <c r="A113" s="217" t="s">
        <v>6</v>
      </c>
      <c r="B113" s="249"/>
      <c r="C113" s="63">
        <f t="shared" si="7"/>
        <v>79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3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4364</v>
      </c>
      <c r="D115" s="159">
        <f>+SUM(D109:D114)</f>
        <v>2518</v>
      </c>
      <c r="E115" s="160">
        <f t="shared" si="8"/>
        <v>0.57699358386801103</v>
      </c>
      <c r="G115" s="257" t="s">
        <v>8</v>
      </c>
      <c r="H115" s="292"/>
      <c r="I115" s="161">
        <f>+SUM(I109:I114)</f>
        <v>71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2562</v>
      </c>
      <c r="D123" s="303">
        <f>+C123+C124</f>
        <v>5139</v>
      </c>
      <c r="E123" s="103">
        <v>581</v>
      </c>
      <c r="F123" s="303">
        <f>+E123+E124</f>
        <v>1215</v>
      </c>
      <c r="G123" s="67">
        <v>462</v>
      </c>
      <c r="H123" s="305">
        <f>+G123+G124</f>
        <v>968</v>
      </c>
    </row>
    <row r="124" spans="1:10" ht="18.75" x14ac:dyDescent="0.25">
      <c r="A124" s="227"/>
      <c r="B124" s="105">
        <v>2</v>
      </c>
      <c r="C124" s="99">
        <v>2577</v>
      </c>
      <c r="D124" s="223"/>
      <c r="E124" s="99">
        <v>634</v>
      </c>
      <c r="F124" s="223"/>
      <c r="G124" s="99">
        <v>506</v>
      </c>
      <c r="H124" s="223"/>
    </row>
    <row r="125" spans="1:10" ht="18.75" x14ac:dyDescent="0.25">
      <c r="A125" s="226">
        <v>2017</v>
      </c>
      <c r="B125" s="106">
        <v>1</v>
      </c>
      <c r="C125" s="100">
        <v>2843</v>
      </c>
      <c r="D125" s="222">
        <f>+C125+C126</f>
        <v>5733</v>
      </c>
      <c r="E125" s="100">
        <v>849</v>
      </c>
      <c r="F125" s="222">
        <f>+E125+E126</f>
        <v>1600</v>
      </c>
      <c r="G125" s="100">
        <v>676</v>
      </c>
      <c r="H125" s="222">
        <f>+G125+G126</f>
        <v>1256</v>
      </c>
    </row>
    <row r="126" spans="1:10" ht="18.75" x14ac:dyDescent="0.25">
      <c r="A126" s="227"/>
      <c r="B126" s="105">
        <v>2</v>
      </c>
      <c r="C126" s="99">
        <v>2890</v>
      </c>
      <c r="D126" s="223"/>
      <c r="E126" s="99">
        <v>751</v>
      </c>
      <c r="F126" s="223"/>
      <c r="G126" s="99">
        <v>580</v>
      </c>
      <c r="H126" s="223"/>
    </row>
    <row r="127" spans="1:10" ht="18.75" x14ac:dyDescent="0.25">
      <c r="A127" s="226">
        <v>2018</v>
      </c>
      <c r="B127" s="106">
        <v>1</v>
      </c>
      <c r="C127" s="100">
        <v>2702</v>
      </c>
      <c r="D127" s="222">
        <f>+C127+C128</f>
        <v>5294</v>
      </c>
      <c r="E127" s="100">
        <v>874</v>
      </c>
      <c r="F127" s="222">
        <f>+E127+E128</f>
        <v>1670</v>
      </c>
      <c r="G127" s="100">
        <v>667</v>
      </c>
      <c r="H127" s="222">
        <f>+G127+G128</f>
        <v>1250</v>
      </c>
    </row>
    <row r="128" spans="1:10" ht="18.75" x14ac:dyDescent="0.25">
      <c r="A128" s="227"/>
      <c r="B128" s="105">
        <v>2</v>
      </c>
      <c r="C128" s="99">
        <v>2592</v>
      </c>
      <c r="D128" s="223"/>
      <c r="E128" s="99">
        <v>796</v>
      </c>
      <c r="F128" s="223"/>
      <c r="G128" s="99">
        <v>583</v>
      </c>
      <c r="H128" s="223"/>
    </row>
    <row r="129" spans="1:28" ht="18.75" x14ac:dyDescent="0.25">
      <c r="A129" s="226">
        <v>2019</v>
      </c>
      <c r="B129" s="106">
        <v>1</v>
      </c>
      <c r="C129" s="100">
        <v>2678</v>
      </c>
      <c r="D129" s="222">
        <f>+C129+C130</f>
        <v>5543</v>
      </c>
      <c r="E129" s="100">
        <v>832</v>
      </c>
      <c r="F129" s="222">
        <f>+E129+E130</f>
        <v>1722</v>
      </c>
      <c r="G129" s="100">
        <v>681</v>
      </c>
      <c r="H129" s="222">
        <f>+G129+G130</f>
        <v>1388</v>
      </c>
    </row>
    <row r="130" spans="1:28" ht="18.75" x14ac:dyDescent="0.25">
      <c r="A130" s="227"/>
      <c r="B130" s="105">
        <v>2</v>
      </c>
      <c r="C130" s="99">
        <v>2865</v>
      </c>
      <c r="D130" s="223"/>
      <c r="E130" s="99">
        <v>890</v>
      </c>
      <c r="F130" s="223"/>
      <c r="G130" s="99">
        <v>707</v>
      </c>
      <c r="H130" s="223"/>
    </row>
    <row r="131" spans="1:28" ht="18.75" x14ac:dyDescent="0.25">
      <c r="A131" s="226">
        <v>2022</v>
      </c>
      <c r="B131" s="106">
        <v>1</v>
      </c>
      <c r="C131" s="100">
        <v>2808</v>
      </c>
      <c r="D131" s="222">
        <f>+C131+C132</f>
        <v>6469</v>
      </c>
      <c r="E131" s="100">
        <v>1034</v>
      </c>
      <c r="F131" s="222">
        <f>+E131+E132</f>
        <v>2193</v>
      </c>
      <c r="G131" s="100">
        <v>804</v>
      </c>
      <c r="H131" s="222">
        <f>+G131+G132</f>
        <v>1558</v>
      </c>
    </row>
    <row r="132" spans="1:28" ht="18.75" x14ac:dyDescent="0.25">
      <c r="A132" s="227"/>
      <c r="B132" s="105">
        <v>2</v>
      </c>
      <c r="C132" s="99">
        <v>3661</v>
      </c>
      <c r="D132" s="223"/>
      <c r="E132" s="99">
        <v>1159</v>
      </c>
      <c r="F132" s="223"/>
      <c r="G132" s="99">
        <v>754</v>
      </c>
      <c r="H132" s="223"/>
    </row>
    <row r="133" spans="1:28" ht="18.75" x14ac:dyDescent="0.25">
      <c r="A133" s="226">
        <v>2021</v>
      </c>
      <c r="B133" s="106">
        <v>1</v>
      </c>
      <c r="C133" s="100">
        <v>3532</v>
      </c>
      <c r="D133" s="222">
        <f>+C133+C134</f>
        <v>7164</v>
      </c>
      <c r="E133" s="100">
        <v>1154</v>
      </c>
      <c r="F133" s="222">
        <f>+E133+E134</f>
        <v>2210</v>
      </c>
      <c r="G133" s="100">
        <v>850</v>
      </c>
      <c r="H133" s="222">
        <f>+G133+G134</f>
        <v>1707</v>
      </c>
    </row>
    <row r="134" spans="1:28" ht="18.75" x14ac:dyDescent="0.25">
      <c r="A134" s="227"/>
      <c r="B134" s="105">
        <v>2</v>
      </c>
      <c r="C134" s="99">
        <v>3632</v>
      </c>
      <c r="D134" s="223"/>
      <c r="E134" s="99">
        <v>1056</v>
      </c>
      <c r="F134" s="223"/>
      <c r="G134" s="99">
        <v>857</v>
      </c>
      <c r="H134" s="223"/>
    </row>
    <row r="135" spans="1:28" ht="18.75" x14ac:dyDescent="0.25">
      <c r="A135" s="254">
        <v>2022</v>
      </c>
      <c r="B135" s="107">
        <v>1</v>
      </c>
      <c r="C135" s="101">
        <v>3415</v>
      </c>
      <c r="D135" s="271">
        <f>+C135+C136</f>
        <v>7257</v>
      </c>
      <c r="E135" s="101">
        <v>1253</v>
      </c>
      <c r="F135" s="271">
        <f>+E135+E136</f>
        <v>2375</v>
      </c>
      <c r="G135" s="101">
        <v>895</v>
      </c>
      <c r="H135" s="271">
        <f>+G135+G136</f>
        <v>1928</v>
      </c>
    </row>
    <row r="136" spans="1:28" ht="19.5" thickBot="1" x14ac:dyDescent="0.3">
      <c r="A136" s="255"/>
      <c r="B136" s="108">
        <v>2</v>
      </c>
      <c r="C136" s="102">
        <v>3842</v>
      </c>
      <c r="D136" s="272"/>
      <c r="E136" s="102">
        <v>1122</v>
      </c>
      <c r="F136" s="272"/>
      <c r="G136" s="102">
        <v>1033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5</v>
      </c>
      <c r="D141" s="110">
        <f t="shared" si="9"/>
        <v>10</v>
      </c>
      <c r="E141" s="110">
        <f t="shared" si="9"/>
        <v>104</v>
      </c>
      <c r="F141" s="110">
        <f t="shared" si="9"/>
        <v>467</v>
      </c>
      <c r="G141" s="110">
        <f t="shared" si="9"/>
        <v>97</v>
      </c>
      <c r="H141" s="110">
        <f t="shared" si="9"/>
        <v>7</v>
      </c>
      <c r="I141" s="111">
        <f t="shared" si="9"/>
        <v>0</v>
      </c>
      <c r="J141" s="229">
        <f>+SUM(B141:I141)</f>
        <v>690</v>
      </c>
      <c r="M141" s="3">
        <v>0</v>
      </c>
      <c r="N141" s="22">
        <v>5</v>
      </c>
      <c r="O141" s="22">
        <v>10</v>
      </c>
      <c r="P141" s="22">
        <v>104</v>
      </c>
      <c r="Q141" s="22">
        <v>467</v>
      </c>
      <c r="R141" s="22">
        <v>97</v>
      </c>
      <c r="S141" s="22">
        <v>7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7.246376811594203E-3</v>
      </c>
      <c r="D142" s="113">
        <f t="shared" si="10"/>
        <v>1.4492753623188406E-2</v>
      </c>
      <c r="E142" s="113">
        <f>+IF($J$141=0,"",(E141/$J$141))</f>
        <v>0.15072463768115943</v>
      </c>
      <c r="F142" s="113">
        <f>+IF($J$141=0,"",(F141/$J$141))</f>
        <v>0.6768115942028986</v>
      </c>
      <c r="G142" s="113">
        <f t="shared" si="10"/>
        <v>0.14057971014492754</v>
      </c>
      <c r="H142" s="113">
        <f t="shared" si="10"/>
        <v>1.0144927536231883E-2</v>
      </c>
      <c r="I142" s="114">
        <f>+IF($J$141=0,"",(I141/$J$141))</f>
        <v>0</v>
      </c>
      <c r="J142" s="230"/>
      <c r="M142" s="3">
        <v>6</v>
      </c>
      <c r="N142" s="22">
        <v>2</v>
      </c>
      <c r="O142" s="22">
        <v>5</v>
      </c>
      <c r="P142" s="22">
        <v>110</v>
      </c>
      <c r="Q142" s="22">
        <v>470</v>
      </c>
      <c r="R142" s="22">
        <v>107</v>
      </c>
      <c r="S142" s="22">
        <v>8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6</v>
      </c>
      <c r="C143" s="116">
        <f t="shared" ref="C143:I143" si="11">+N142</f>
        <v>2</v>
      </c>
      <c r="D143" s="116">
        <f t="shared" si="11"/>
        <v>5</v>
      </c>
      <c r="E143" s="116">
        <f t="shared" si="11"/>
        <v>110</v>
      </c>
      <c r="F143" s="116">
        <f t="shared" si="11"/>
        <v>470</v>
      </c>
      <c r="G143" s="116">
        <f t="shared" si="11"/>
        <v>107</v>
      </c>
      <c r="H143" s="116">
        <f t="shared" si="11"/>
        <v>8</v>
      </c>
      <c r="I143" s="117">
        <f t="shared" si="11"/>
        <v>0</v>
      </c>
      <c r="J143" s="224">
        <f>+SUM(B143:I143)</f>
        <v>708</v>
      </c>
      <c r="M143" s="3">
        <v>1</v>
      </c>
      <c r="N143" s="22">
        <v>2</v>
      </c>
      <c r="O143" s="22">
        <v>6</v>
      </c>
      <c r="P143" s="22">
        <v>106</v>
      </c>
      <c r="Q143" s="22">
        <v>394</v>
      </c>
      <c r="R143" s="22">
        <v>115</v>
      </c>
      <c r="S143" s="22">
        <v>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8.4745762711864406E-3</v>
      </c>
      <c r="C144" s="119">
        <f t="shared" ref="C144:I144" si="12">+IF($J$143=0,"",(C143/$J$143))</f>
        <v>2.8248587570621469E-3</v>
      </c>
      <c r="D144" s="119">
        <f t="shared" si="12"/>
        <v>7.0621468926553672E-3</v>
      </c>
      <c r="E144" s="119">
        <f t="shared" si="12"/>
        <v>0.15536723163841809</v>
      </c>
      <c r="F144" s="119">
        <f t="shared" si="12"/>
        <v>0.66384180790960456</v>
      </c>
      <c r="G144" s="119">
        <f t="shared" si="12"/>
        <v>0.15112994350282485</v>
      </c>
      <c r="H144" s="119">
        <f t="shared" si="12"/>
        <v>1.1299435028248588E-2</v>
      </c>
      <c r="I144" s="120">
        <f t="shared" si="12"/>
        <v>0</v>
      </c>
      <c r="J144" s="225"/>
      <c r="M144" s="3">
        <v>2</v>
      </c>
      <c r="N144" s="3">
        <v>2</v>
      </c>
      <c r="O144" s="3">
        <v>5</v>
      </c>
      <c r="P144" s="3">
        <v>90</v>
      </c>
      <c r="Q144" s="3">
        <v>464</v>
      </c>
      <c r="R144" s="3">
        <v>113</v>
      </c>
      <c r="S144" s="3">
        <v>15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2</v>
      </c>
      <c r="D145" s="116">
        <f t="shared" si="13"/>
        <v>6</v>
      </c>
      <c r="E145" s="116">
        <f t="shared" si="13"/>
        <v>106</v>
      </c>
      <c r="F145" s="116">
        <f t="shared" si="13"/>
        <v>394</v>
      </c>
      <c r="G145" s="116">
        <f t="shared" si="13"/>
        <v>115</v>
      </c>
      <c r="H145" s="116">
        <f t="shared" si="13"/>
        <v>8</v>
      </c>
      <c r="I145" s="117">
        <f t="shared" si="13"/>
        <v>0</v>
      </c>
      <c r="J145" s="224">
        <f>+SUM(B145:I145)</f>
        <v>632</v>
      </c>
      <c r="M145" s="3">
        <v>2</v>
      </c>
      <c r="N145" s="3">
        <v>1</v>
      </c>
      <c r="O145" s="3">
        <v>12</v>
      </c>
      <c r="P145" s="3">
        <v>127</v>
      </c>
      <c r="Q145" s="3">
        <v>477</v>
      </c>
      <c r="R145" s="3">
        <v>127</v>
      </c>
      <c r="S145" s="3">
        <v>12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1.5822784810126582E-3</v>
      </c>
      <c r="C146" s="119">
        <f t="shared" ref="C146:I146" si="14">+IF($J$145=0,"",(C145/$J$145))</f>
        <v>3.1645569620253164E-3</v>
      </c>
      <c r="D146" s="119">
        <f t="shared" si="14"/>
        <v>9.4936708860759497E-3</v>
      </c>
      <c r="E146" s="119">
        <f t="shared" si="14"/>
        <v>0.16772151898734178</v>
      </c>
      <c r="F146" s="119">
        <f t="shared" si="14"/>
        <v>0.62341772151898733</v>
      </c>
      <c r="G146" s="119">
        <f t="shared" si="14"/>
        <v>0.18196202531645569</v>
      </c>
      <c r="H146" s="119">
        <f t="shared" si="14"/>
        <v>1.2658227848101266E-2</v>
      </c>
      <c r="I146" s="120">
        <f t="shared" si="14"/>
        <v>0</v>
      </c>
      <c r="J146" s="225"/>
      <c r="M146" s="3">
        <v>2</v>
      </c>
      <c r="N146" s="3">
        <v>0</v>
      </c>
      <c r="O146" s="3">
        <v>12</v>
      </c>
      <c r="P146" s="3">
        <v>120</v>
      </c>
      <c r="Q146" s="3">
        <v>501</v>
      </c>
      <c r="R146" s="3">
        <v>142</v>
      </c>
      <c r="S146" s="3">
        <v>15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2</v>
      </c>
      <c r="C147" s="116">
        <f t="shared" ref="C147:I147" si="15">+N144</f>
        <v>2</v>
      </c>
      <c r="D147" s="116">
        <f t="shared" si="15"/>
        <v>5</v>
      </c>
      <c r="E147" s="116">
        <f t="shared" si="15"/>
        <v>90</v>
      </c>
      <c r="F147" s="116">
        <f t="shared" si="15"/>
        <v>464</v>
      </c>
      <c r="G147" s="116">
        <f t="shared" si="15"/>
        <v>113</v>
      </c>
      <c r="H147" s="116">
        <f t="shared" si="15"/>
        <v>15</v>
      </c>
      <c r="I147" s="117">
        <f t="shared" si="15"/>
        <v>0</v>
      </c>
      <c r="J147" s="224">
        <f>+SUM(B147:I147)</f>
        <v>691</v>
      </c>
      <c r="M147" s="3">
        <v>3</v>
      </c>
      <c r="N147" s="3">
        <v>2</v>
      </c>
      <c r="O147" s="3">
        <v>14</v>
      </c>
      <c r="P147" s="3">
        <v>163</v>
      </c>
      <c r="Q147" s="3">
        <v>564</v>
      </c>
      <c r="R147" s="3">
        <v>143</v>
      </c>
      <c r="S147" s="3">
        <v>18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2.8943560057887118E-3</v>
      </c>
      <c r="C148" s="119">
        <f t="shared" ref="C148:I148" si="16">+IF($J$147=0,"",(C147/$J$147))</f>
        <v>2.8943560057887118E-3</v>
      </c>
      <c r="D148" s="119">
        <f t="shared" si="16"/>
        <v>7.2358900144717797E-3</v>
      </c>
      <c r="E148" s="119">
        <f t="shared" si="16"/>
        <v>0.13024602026049203</v>
      </c>
      <c r="F148" s="119">
        <f t="shared" si="16"/>
        <v>0.67149059334298122</v>
      </c>
      <c r="G148" s="119">
        <f t="shared" si="16"/>
        <v>0.16353111432706222</v>
      </c>
      <c r="H148" s="119">
        <f t="shared" si="16"/>
        <v>2.1707670043415339E-2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2</v>
      </c>
      <c r="C149" s="116">
        <f t="shared" ref="C149:I149" si="17">+N145</f>
        <v>1</v>
      </c>
      <c r="D149" s="116">
        <f t="shared" si="17"/>
        <v>12</v>
      </c>
      <c r="E149" s="116">
        <f t="shared" si="17"/>
        <v>127</v>
      </c>
      <c r="F149" s="116">
        <f t="shared" si="17"/>
        <v>477</v>
      </c>
      <c r="G149" s="116">
        <f t="shared" si="17"/>
        <v>127</v>
      </c>
      <c r="H149" s="116">
        <f t="shared" si="17"/>
        <v>12</v>
      </c>
      <c r="I149" s="117">
        <f t="shared" si="17"/>
        <v>0</v>
      </c>
      <c r="J149" s="224">
        <f>+SUM(B149:I149)</f>
        <v>758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2.6385224274406332E-3</v>
      </c>
      <c r="C150" s="119">
        <f t="shared" ref="C150:I150" si="18">+IF($J$149=0,"",(C149/$J$149))</f>
        <v>1.3192612137203166E-3</v>
      </c>
      <c r="D150" s="119">
        <f t="shared" si="18"/>
        <v>1.5831134564643801E-2</v>
      </c>
      <c r="E150" s="119">
        <f t="shared" si="18"/>
        <v>0.16754617414248021</v>
      </c>
      <c r="F150" s="119">
        <f t="shared" si="18"/>
        <v>0.62928759894459108</v>
      </c>
      <c r="G150" s="119">
        <f t="shared" si="18"/>
        <v>0.16754617414248021</v>
      </c>
      <c r="H150" s="119">
        <f t="shared" si="18"/>
        <v>1.5831134564643801E-2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2</v>
      </c>
      <c r="C151" s="116">
        <f t="shared" ref="C151:I151" si="19">+N146</f>
        <v>0</v>
      </c>
      <c r="D151" s="116">
        <f t="shared" si="19"/>
        <v>12</v>
      </c>
      <c r="E151" s="116">
        <f t="shared" si="19"/>
        <v>120</v>
      </c>
      <c r="F151" s="116">
        <f t="shared" si="19"/>
        <v>501</v>
      </c>
      <c r="G151" s="116">
        <f t="shared" si="19"/>
        <v>142</v>
      </c>
      <c r="H151" s="116">
        <f t="shared" si="19"/>
        <v>15</v>
      </c>
      <c r="I151" s="117">
        <f t="shared" si="19"/>
        <v>0</v>
      </c>
      <c r="J151" s="224">
        <f>+SUM(B151:I151)</f>
        <v>792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2.5252525252525255E-3</v>
      </c>
      <c r="C152" s="119">
        <f t="shared" ref="C152:I152" si="20">+IF($J$151=0,"",(C151/$J$151))</f>
        <v>0</v>
      </c>
      <c r="D152" s="119">
        <f t="shared" si="20"/>
        <v>1.5151515151515152E-2</v>
      </c>
      <c r="E152" s="119">
        <f t="shared" si="20"/>
        <v>0.15151515151515152</v>
      </c>
      <c r="F152" s="119">
        <f t="shared" si="20"/>
        <v>0.63257575757575757</v>
      </c>
      <c r="G152" s="119">
        <f t="shared" si="20"/>
        <v>0.17929292929292928</v>
      </c>
      <c r="H152" s="119">
        <f t="shared" si="20"/>
        <v>1.893939393939394E-2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3</v>
      </c>
      <c r="C153" s="122">
        <f t="shared" ref="C153:I153" si="21">+N147</f>
        <v>2</v>
      </c>
      <c r="D153" s="122">
        <f t="shared" si="21"/>
        <v>14</v>
      </c>
      <c r="E153" s="122">
        <f t="shared" si="21"/>
        <v>163</v>
      </c>
      <c r="F153" s="122">
        <f t="shared" si="21"/>
        <v>564</v>
      </c>
      <c r="G153" s="122">
        <f t="shared" si="21"/>
        <v>143</v>
      </c>
      <c r="H153" s="122">
        <f t="shared" si="21"/>
        <v>18</v>
      </c>
      <c r="I153" s="123">
        <f t="shared" si="21"/>
        <v>0</v>
      </c>
      <c r="J153" s="235">
        <f>+SUM(B153:I153)</f>
        <v>907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3.3076074972436605E-3</v>
      </c>
      <c r="C154" s="125">
        <f t="shared" ref="C154:I154" si="22">+IF($J$153=0,"",(C153/$J$153))</f>
        <v>2.205071664829107E-3</v>
      </c>
      <c r="D154" s="125">
        <f t="shared" si="22"/>
        <v>1.5435501653803748E-2</v>
      </c>
      <c r="E154" s="125">
        <f t="shared" si="22"/>
        <v>0.17971334068357223</v>
      </c>
      <c r="F154" s="125">
        <f t="shared" si="22"/>
        <v>0.62183020948180812</v>
      </c>
      <c r="G154" s="125">
        <f t="shared" si="22"/>
        <v>0.15766262403528114</v>
      </c>
      <c r="H154" s="125">
        <f t="shared" si="22"/>
        <v>1.9845644983461964E-2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29</v>
      </c>
      <c r="C159" s="83">
        <f t="shared" ref="C159:E159" si="23">+N159</f>
        <v>524</v>
      </c>
      <c r="D159" s="83">
        <f t="shared" si="23"/>
        <v>86</v>
      </c>
      <c r="E159" s="110">
        <f t="shared" si="23"/>
        <v>51</v>
      </c>
      <c r="F159" s="229">
        <f>+SUM(B159:E159)</f>
        <v>690</v>
      </c>
      <c r="G159" s="83">
        <f>Q159</f>
        <v>297</v>
      </c>
      <c r="H159" s="110">
        <f>R159</f>
        <v>393</v>
      </c>
      <c r="I159" s="229">
        <f>+SUM(G159:H159)</f>
        <v>690</v>
      </c>
      <c r="J159" s="34"/>
      <c r="M159" s="3">
        <v>29</v>
      </c>
      <c r="N159" s="3">
        <v>524</v>
      </c>
      <c r="O159" s="3">
        <v>86</v>
      </c>
      <c r="P159" s="3">
        <v>51</v>
      </c>
      <c r="Q159" s="3">
        <v>297</v>
      </c>
      <c r="R159" s="3">
        <v>393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4.2028985507246375E-2</v>
      </c>
      <c r="C160" s="30">
        <f t="shared" ref="C160:E160" si="24">+IF($F$159=0,"",(C159/$F$159))</f>
        <v>0.75942028985507248</v>
      </c>
      <c r="D160" s="30">
        <f t="shared" si="24"/>
        <v>0.1246376811594203</v>
      </c>
      <c r="E160" s="113">
        <f t="shared" si="24"/>
        <v>7.3913043478260873E-2</v>
      </c>
      <c r="F160" s="230"/>
      <c r="G160" s="30">
        <f>+IF($I$159=0,"",(G159/$I$159))</f>
        <v>0.43043478260869567</v>
      </c>
      <c r="H160" s="113">
        <f>+IF($I$159=0,"",(H159/$I$159))</f>
        <v>0.56956521739130439</v>
      </c>
      <c r="I160" s="230"/>
      <c r="J160" s="34"/>
      <c r="M160" s="3">
        <v>180</v>
      </c>
      <c r="N160" s="3">
        <v>450</v>
      </c>
      <c r="O160" s="3">
        <v>78</v>
      </c>
      <c r="P160" s="3">
        <v>0</v>
      </c>
      <c r="Q160" s="3">
        <v>299</v>
      </c>
      <c r="R160" s="3">
        <v>409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180</v>
      </c>
      <c r="C161" s="25">
        <f t="shared" ref="C161:E161" si="25">+N160</f>
        <v>450</v>
      </c>
      <c r="D161" s="25">
        <f t="shared" si="25"/>
        <v>78</v>
      </c>
      <c r="E161" s="116">
        <f t="shared" si="25"/>
        <v>0</v>
      </c>
      <c r="F161" s="224">
        <f>+SUM(B161:E161)</f>
        <v>708</v>
      </c>
      <c r="G161" s="25">
        <f>Q160</f>
        <v>299</v>
      </c>
      <c r="H161" s="116">
        <f>R160</f>
        <v>409</v>
      </c>
      <c r="I161" s="224">
        <f>+SUM(G161:H161)</f>
        <v>708</v>
      </c>
      <c r="J161" s="34"/>
      <c r="M161" s="3">
        <v>179</v>
      </c>
      <c r="N161" s="3">
        <v>366</v>
      </c>
      <c r="O161" s="3">
        <v>87</v>
      </c>
      <c r="P161" s="3">
        <v>0</v>
      </c>
      <c r="Q161" s="3">
        <v>289</v>
      </c>
      <c r="R161" s="3">
        <v>343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0.25423728813559321</v>
      </c>
      <c r="C162" s="29">
        <f t="shared" ref="C162:E162" si="26">+IF($F$161=0,"",(C161/$F$161))</f>
        <v>0.63559322033898302</v>
      </c>
      <c r="D162" s="29">
        <f t="shared" si="26"/>
        <v>0.11016949152542373</v>
      </c>
      <c r="E162" s="119">
        <f t="shared" si="26"/>
        <v>0</v>
      </c>
      <c r="F162" s="225"/>
      <c r="G162" s="29">
        <f>+IF($I$161=0,"",(G161/$I$161))</f>
        <v>0.42231638418079098</v>
      </c>
      <c r="H162" s="119">
        <f>+IF($I$161=0,"",(H161/$I$161))</f>
        <v>0.57768361581920902</v>
      </c>
      <c r="I162" s="225"/>
      <c r="J162" s="34"/>
      <c r="M162" s="3">
        <v>169</v>
      </c>
      <c r="N162" s="3">
        <v>425</v>
      </c>
      <c r="O162" s="3">
        <v>97</v>
      </c>
      <c r="P162" s="3">
        <v>0</v>
      </c>
      <c r="Q162" s="3">
        <v>315</v>
      </c>
      <c r="R162" s="3">
        <v>376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179</v>
      </c>
      <c r="C163" s="25">
        <f t="shared" ref="C163:E163" si="27">+N161</f>
        <v>366</v>
      </c>
      <c r="D163" s="25">
        <f t="shared" si="27"/>
        <v>87</v>
      </c>
      <c r="E163" s="116">
        <f t="shared" si="27"/>
        <v>0</v>
      </c>
      <c r="F163" s="224">
        <f>+SUM(B163:E163)</f>
        <v>632</v>
      </c>
      <c r="G163" s="25">
        <f>Q161</f>
        <v>289</v>
      </c>
      <c r="H163" s="116">
        <f>R161</f>
        <v>343</v>
      </c>
      <c r="I163" s="224">
        <f>+SUM(G163:H163)</f>
        <v>632</v>
      </c>
      <c r="J163" s="34"/>
      <c r="M163" s="3">
        <v>166</v>
      </c>
      <c r="N163" s="3">
        <v>489</v>
      </c>
      <c r="O163" s="3">
        <v>103</v>
      </c>
      <c r="P163" s="3">
        <v>0</v>
      </c>
      <c r="Q163" s="3">
        <v>364</v>
      </c>
      <c r="R163" s="3">
        <v>394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0.28322784810126583</v>
      </c>
      <c r="C164" s="29">
        <f t="shared" ref="C164:E164" si="28">+IF($F$163=0,"",(C163/$F$163))</f>
        <v>0.57911392405063289</v>
      </c>
      <c r="D164" s="29">
        <f t="shared" si="28"/>
        <v>0.13765822784810128</v>
      </c>
      <c r="E164" s="119">
        <f t="shared" si="28"/>
        <v>0</v>
      </c>
      <c r="F164" s="225"/>
      <c r="G164" s="29">
        <f>+IF($I$163=0,"",(G163/$I$163))</f>
        <v>0.45727848101265822</v>
      </c>
      <c r="H164" s="119">
        <f>+IF($I$163=0,"",(H163/$I$163))</f>
        <v>0.54272151898734178</v>
      </c>
      <c r="I164" s="225"/>
      <c r="J164" s="34"/>
      <c r="M164" s="3">
        <v>157</v>
      </c>
      <c r="N164" s="3">
        <v>523</v>
      </c>
      <c r="O164" s="3">
        <v>112</v>
      </c>
      <c r="P164" s="3">
        <v>0</v>
      </c>
      <c r="Q164" s="3">
        <v>392</v>
      </c>
      <c r="R164" s="3">
        <v>400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169</v>
      </c>
      <c r="C165" s="19">
        <f t="shared" ref="C165:E165" si="29">+N162</f>
        <v>425</v>
      </c>
      <c r="D165" s="19">
        <f t="shared" si="29"/>
        <v>97</v>
      </c>
      <c r="E165" s="122">
        <f t="shared" si="29"/>
        <v>0</v>
      </c>
      <c r="F165" s="224">
        <f>+SUM(B165:E165)</f>
        <v>691</v>
      </c>
      <c r="G165" s="25">
        <f>Q162</f>
        <v>315</v>
      </c>
      <c r="H165" s="116">
        <f>R162</f>
        <v>376</v>
      </c>
      <c r="I165" s="224">
        <f>+SUM(G165:H165)</f>
        <v>691</v>
      </c>
      <c r="J165" s="34"/>
      <c r="M165" s="3">
        <v>183</v>
      </c>
      <c r="N165" s="3">
        <v>611</v>
      </c>
      <c r="O165" s="3">
        <v>113</v>
      </c>
      <c r="P165" s="3">
        <v>0</v>
      </c>
      <c r="Q165" s="3">
        <v>459</v>
      </c>
      <c r="R165" s="3">
        <v>448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0.24457308248914617</v>
      </c>
      <c r="C166" s="29">
        <f>+IF($F$165=0,"",(C165/$F$165))</f>
        <v>0.61505065123010128</v>
      </c>
      <c r="D166" s="29">
        <f t="shared" ref="D166:E166" si="30">+IF($F$165=0,"",(D165/$F$165))</f>
        <v>0.14037626628075253</v>
      </c>
      <c r="E166" s="119">
        <f t="shared" si="30"/>
        <v>0</v>
      </c>
      <c r="F166" s="225"/>
      <c r="G166" s="29">
        <f>+IF($I$165=0,"",(G165/$I$165))</f>
        <v>0.45586107091172212</v>
      </c>
      <c r="H166" s="119">
        <f>+IF($I$165=0,"",(H165/$I$165))</f>
        <v>0.54413892908827788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166</v>
      </c>
      <c r="C167" s="19">
        <f t="shared" ref="C167:E167" si="31">+N163</f>
        <v>489</v>
      </c>
      <c r="D167" s="19">
        <f t="shared" si="31"/>
        <v>103</v>
      </c>
      <c r="E167" s="122">
        <f t="shared" si="31"/>
        <v>0</v>
      </c>
      <c r="F167" s="224">
        <f>+SUM(B167:E167)</f>
        <v>758</v>
      </c>
      <c r="G167" s="25">
        <f>Q163</f>
        <v>364</v>
      </c>
      <c r="H167" s="116">
        <f>R163</f>
        <v>394</v>
      </c>
      <c r="I167" s="224">
        <f>+SUM(G167:H167)</f>
        <v>758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0.21899736147757257</v>
      </c>
      <c r="C168" s="29">
        <f>+IF($F$167=0,"",(C167/$F$167))</f>
        <v>0.64511873350923488</v>
      </c>
      <c r="D168" s="29">
        <f>+IF($F$167=0,"",(D167/$F$167))</f>
        <v>0.13588390501319261</v>
      </c>
      <c r="E168" s="119">
        <f>+IF($F$167=0,"",(E167/$F$167))</f>
        <v>0</v>
      </c>
      <c r="F168" s="225"/>
      <c r="G168" s="29">
        <f>+IF($I$167=0,"",(G167/$I$167))</f>
        <v>0.48021108179419525</v>
      </c>
      <c r="H168" s="119">
        <f>+IF($I$167=0,"",(H167/$I$167))</f>
        <v>0.51978891820580475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157</v>
      </c>
      <c r="C169" s="19">
        <f t="shared" ref="C169:E169" si="32">+N164</f>
        <v>523</v>
      </c>
      <c r="D169" s="19">
        <f t="shared" si="32"/>
        <v>112</v>
      </c>
      <c r="E169" s="122">
        <f t="shared" si="32"/>
        <v>0</v>
      </c>
      <c r="F169" s="224">
        <f>+SUM(B169:E169)</f>
        <v>792</v>
      </c>
      <c r="G169" s="25">
        <f>Q164</f>
        <v>392</v>
      </c>
      <c r="H169" s="116">
        <f>R164</f>
        <v>400</v>
      </c>
      <c r="I169" s="220">
        <f>+SUM(G169:H169)</f>
        <v>792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0.19823232323232323</v>
      </c>
      <c r="C170" s="29">
        <f>+IF($F$169=0,"",(C169/$F$169))</f>
        <v>0.66035353535353536</v>
      </c>
      <c r="D170" s="29">
        <f>+IF($F$169=0,"",(D169/$F$169))</f>
        <v>0.14141414141414141</v>
      </c>
      <c r="E170" s="119">
        <f>+IF($F$169=0,"",(E169/$F$169))</f>
        <v>0</v>
      </c>
      <c r="F170" s="225"/>
      <c r="G170" s="29">
        <f>+IF($I$169=0,"",(G169/$I$169))</f>
        <v>0.49494949494949497</v>
      </c>
      <c r="H170" s="119">
        <f>+IF($I$169=0,"",(H169/$I$169))</f>
        <v>0.50505050505050508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183</v>
      </c>
      <c r="C171" s="19">
        <f t="shared" ref="C171:E171" si="33">+N165</f>
        <v>611</v>
      </c>
      <c r="D171" s="19">
        <f t="shared" si="33"/>
        <v>113</v>
      </c>
      <c r="E171" s="122">
        <f t="shared" si="33"/>
        <v>0</v>
      </c>
      <c r="F171" s="235">
        <f>+SUM(B171:E171)</f>
        <v>907</v>
      </c>
      <c r="G171" s="19">
        <f>Q165</f>
        <v>459</v>
      </c>
      <c r="H171" s="122">
        <f>R165</f>
        <v>448</v>
      </c>
      <c r="I171" s="235">
        <f>+SUM(G171:H171)</f>
        <v>907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0.20176405733186328</v>
      </c>
      <c r="C172" s="127">
        <f t="shared" ref="C172:E172" si="34">+IF($F$171=0,"",(C171/$F$171))</f>
        <v>0.67364939360529219</v>
      </c>
      <c r="D172" s="127">
        <f t="shared" si="34"/>
        <v>0.12458654906284454</v>
      </c>
      <c r="E172" s="125">
        <f t="shared" si="34"/>
        <v>0</v>
      </c>
      <c r="F172" s="236"/>
      <c r="G172" s="127">
        <f>+IF($I$171=0,"",(G171/$I$171))</f>
        <v>0.50606394707828006</v>
      </c>
      <c r="H172" s="125">
        <f>+IF($I$171=0,"",(H171/$I$171))</f>
        <v>0.49393605292171994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288</v>
      </c>
      <c r="C178" s="19">
        <f t="shared" ref="C178:G178" si="35">+N178</f>
        <v>402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690</v>
      </c>
      <c r="I178" s="21"/>
      <c r="J178" s="21"/>
      <c r="K178" s="3"/>
      <c r="L178" s="3"/>
      <c r="M178" s="3">
        <v>288</v>
      </c>
      <c r="N178" s="3">
        <v>402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0.41739130434782606</v>
      </c>
      <c r="C179" s="30">
        <f t="shared" ref="C179:G179" si="36">+IF($H$178=0,"",(C178/$H$178))</f>
        <v>0.58260869565217388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53</v>
      </c>
      <c r="N179" s="3">
        <v>362</v>
      </c>
      <c r="O179" s="43">
        <v>84</v>
      </c>
      <c r="P179" s="43">
        <v>186</v>
      </c>
      <c r="Q179" s="43">
        <v>23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53</v>
      </c>
      <c r="C180" s="25">
        <f t="shared" ref="C180:G180" si="37">+N179</f>
        <v>362</v>
      </c>
      <c r="D180" s="25">
        <f t="shared" si="37"/>
        <v>84</v>
      </c>
      <c r="E180" s="25">
        <f t="shared" si="37"/>
        <v>186</v>
      </c>
      <c r="F180" s="25">
        <f t="shared" si="37"/>
        <v>23</v>
      </c>
      <c r="G180" s="116">
        <f t="shared" si="37"/>
        <v>0</v>
      </c>
      <c r="H180" s="224">
        <f>+SUM(B180:G180)</f>
        <v>708</v>
      </c>
      <c r="I180" s="20"/>
      <c r="J180" s="20"/>
      <c r="K180" s="3"/>
      <c r="L180" s="3"/>
      <c r="M180" s="3">
        <v>52</v>
      </c>
      <c r="N180" s="3">
        <v>379</v>
      </c>
      <c r="O180" s="43">
        <v>107</v>
      </c>
      <c r="P180" s="43">
        <v>0</v>
      </c>
      <c r="Q180" s="43">
        <v>94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7.4858757062146897E-2</v>
      </c>
      <c r="C181" s="29">
        <f t="shared" ref="C181:G181" si="38">+IF($H$180=0,"",(C180/$H$180))</f>
        <v>0.51129943502824859</v>
      </c>
      <c r="D181" s="29">
        <f t="shared" si="38"/>
        <v>0.11864406779661017</v>
      </c>
      <c r="E181" s="29">
        <f t="shared" si="38"/>
        <v>0.26271186440677968</v>
      </c>
      <c r="F181" s="29">
        <f t="shared" si="38"/>
        <v>3.2485875706214688E-2</v>
      </c>
      <c r="G181" s="119">
        <f t="shared" si="38"/>
        <v>0</v>
      </c>
      <c r="H181" s="225"/>
      <c r="I181" s="20"/>
      <c r="J181" s="20"/>
      <c r="K181" s="3"/>
      <c r="L181" s="3"/>
      <c r="M181" s="3">
        <v>149</v>
      </c>
      <c r="N181" s="3">
        <v>352</v>
      </c>
      <c r="O181" s="43">
        <v>44</v>
      </c>
      <c r="P181" s="43">
        <v>0</v>
      </c>
      <c r="Q181" s="43">
        <v>146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52</v>
      </c>
      <c r="C182" s="25">
        <f t="shared" ref="C182:G182" si="39">+N180</f>
        <v>379</v>
      </c>
      <c r="D182" s="25">
        <f t="shared" si="39"/>
        <v>107</v>
      </c>
      <c r="E182" s="25">
        <f t="shared" si="39"/>
        <v>0</v>
      </c>
      <c r="F182" s="25">
        <f t="shared" si="39"/>
        <v>94</v>
      </c>
      <c r="G182" s="116">
        <f t="shared" si="39"/>
        <v>0</v>
      </c>
      <c r="H182" s="224">
        <f>+SUM(B182:G182)</f>
        <v>632</v>
      </c>
      <c r="I182" s="20"/>
      <c r="J182" s="20"/>
      <c r="K182" s="3"/>
      <c r="L182" s="3"/>
      <c r="M182" s="3">
        <v>140</v>
      </c>
      <c r="N182" s="3">
        <v>243</v>
      </c>
      <c r="O182" s="43">
        <v>166</v>
      </c>
      <c r="P182" s="43">
        <v>0</v>
      </c>
      <c r="Q182" s="43">
        <v>209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8.2278481012658222E-2</v>
      </c>
      <c r="C183" s="29">
        <f t="shared" ref="C183:G183" si="40">+IF($H$182=0,"",(C182/$H$182))</f>
        <v>0.59968354430379744</v>
      </c>
      <c r="D183" s="29">
        <f t="shared" si="40"/>
        <v>0.16930379746835442</v>
      </c>
      <c r="E183" s="29">
        <f t="shared" si="40"/>
        <v>0</v>
      </c>
      <c r="F183" s="29">
        <f t="shared" si="40"/>
        <v>0.14873417721518986</v>
      </c>
      <c r="G183" s="119">
        <f t="shared" si="40"/>
        <v>0</v>
      </c>
      <c r="H183" s="225"/>
      <c r="I183" s="20"/>
      <c r="J183" s="20"/>
      <c r="K183" s="20"/>
      <c r="L183" s="20"/>
      <c r="M183" s="3">
        <v>136</v>
      </c>
      <c r="N183" s="3">
        <v>373</v>
      </c>
      <c r="O183" s="43">
        <v>49</v>
      </c>
      <c r="P183" s="43">
        <v>0</v>
      </c>
      <c r="Q183" s="43">
        <v>234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149</v>
      </c>
      <c r="C184" s="25">
        <f t="shared" ref="C184:G184" si="41">+N181</f>
        <v>352</v>
      </c>
      <c r="D184" s="25">
        <f t="shared" si="41"/>
        <v>44</v>
      </c>
      <c r="E184" s="25">
        <f t="shared" si="41"/>
        <v>0</v>
      </c>
      <c r="F184" s="25">
        <f t="shared" si="41"/>
        <v>146</v>
      </c>
      <c r="G184" s="116">
        <f t="shared" si="41"/>
        <v>0</v>
      </c>
      <c r="H184" s="224">
        <f>+SUM(B184:G184)</f>
        <v>691</v>
      </c>
      <c r="I184" s="20"/>
      <c r="J184" s="20"/>
      <c r="K184" s="20"/>
      <c r="L184" s="20"/>
      <c r="M184" s="3">
        <v>133</v>
      </c>
      <c r="N184" s="3">
        <v>446</v>
      </c>
      <c r="O184" s="43">
        <v>43</v>
      </c>
      <c r="P184" s="43">
        <v>0</v>
      </c>
      <c r="Q184" s="43">
        <v>285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0.21562952243125905</v>
      </c>
      <c r="C185" s="29">
        <f t="shared" ref="C185:G185" si="42">+IF($H$184=0,"",(C184/$H$184))</f>
        <v>0.50940665701881327</v>
      </c>
      <c r="D185" s="29">
        <f t="shared" si="42"/>
        <v>6.3675832127351659E-2</v>
      </c>
      <c r="E185" s="29">
        <f t="shared" si="42"/>
        <v>0</v>
      </c>
      <c r="F185" s="29">
        <f t="shared" si="42"/>
        <v>0.21128798842257598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140</v>
      </c>
      <c r="C186" s="25">
        <f t="shared" ref="C186:G186" si="43">N182</f>
        <v>243</v>
      </c>
      <c r="D186" s="25">
        <f t="shared" si="43"/>
        <v>166</v>
      </c>
      <c r="E186" s="25">
        <f t="shared" si="43"/>
        <v>0</v>
      </c>
      <c r="F186" s="25">
        <f t="shared" si="43"/>
        <v>209</v>
      </c>
      <c r="G186" s="116">
        <f t="shared" si="43"/>
        <v>0</v>
      </c>
      <c r="H186" s="224">
        <f>+SUM(B186:G186)</f>
        <v>758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0.18469656992084432</v>
      </c>
      <c r="C187" s="29">
        <f t="shared" si="44"/>
        <v>0.32058047493403696</v>
      </c>
      <c r="D187" s="29">
        <f t="shared" si="44"/>
        <v>0.21899736147757257</v>
      </c>
      <c r="E187" s="29">
        <f t="shared" si="44"/>
        <v>0</v>
      </c>
      <c r="F187" s="29">
        <f t="shared" si="44"/>
        <v>0.27572559366754618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136</v>
      </c>
      <c r="C188" s="25">
        <f t="shared" ref="C188:G188" si="45">N183</f>
        <v>373</v>
      </c>
      <c r="D188" s="25">
        <f t="shared" si="45"/>
        <v>49</v>
      </c>
      <c r="E188" s="25">
        <f t="shared" si="45"/>
        <v>0</v>
      </c>
      <c r="F188" s="25">
        <f t="shared" si="45"/>
        <v>234</v>
      </c>
      <c r="G188" s="116">
        <f t="shared" si="45"/>
        <v>0</v>
      </c>
      <c r="H188" s="224">
        <f>+SUM(B188:G188)</f>
        <v>792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0.17171717171717171</v>
      </c>
      <c r="C189" s="29">
        <f t="shared" si="46"/>
        <v>0.47095959595959597</v>
      </c>
      <c r="D189" s="29">
        <f t="shared" si="46"/>
        <v>6.1868686868686872E-2</v>
      </c>
      <c r="E189" s="29">
        <f t="shared" si="46"/>
        <v>0</v>
      </c>
      <c r="F189" s="29">
        <f t="shared" si="46"/>
        <v>0.29545454545454547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133</v>
      </c>
      <c r="C190" s="25">
        <f t="shared" ref="C190:G190" si="47">N184</f>
        <v>446</v>
      </c>
      <c r="D190" s="25">
        <f t="shared" si="47"/>
        <v>43</v>
      </c>
      <c r="E190" s="25">
        <f t="shared" si="47"/>
        <v>0</v>
      </c>
      <c r="F190" s="25">
        <f t="shared" si="47"/>
        <v>285</v>
      </c>
      <c r="G190" s="116">
        <f t="shared" si="47"/>
        <v>0</v>
      </c>
      <c r="H190" s="224">
        <f>+SUM(B190:G190)</f>
        <v>907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0.14663726571113561</v>
      </c>
      <c r="C191" s="127">
        <f>+IF($H$190=0,"",(C190/$H$190))</f>
        <v>0.49173098125689085</v>
      </c>
      <c r="D191" s="127">
        <f t="shared" ref="D191:G191" si="48">+IF($H$190=0,"",(D190/$H$190))</f>
        <v>4.7409040793825796E-2</v>
      </c>
      <c r="E191" s="127">
        <f t="shared" si="48"/>
        <v>0</v>
      </c>
      <c r="F191" s="127">
        <f t="shared" si="48"/>
        <v>0.31422271223814774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21</v>
      </c>
      <c r="L196" s="66">
        <v>31</v>
      </c>
      <c r="M196" s="68">
        <v>16</v>
      </c>
      <c r="AK196" s="1"/>
    </row>
    <row r="197" spans="1:37" ht="18.75" x14ac:dyDescent="0.25">
      <c r="A197" s="241" t="s">
        <v>3</v>
      </c>
      <c r="B197" s="242"/>
      <c r="C197" s="69">
        <v>27</v>
      </c>
      <c r="D197" s="15">
        <v>18</v>
      </c>
      <c r="E197" s="15">
        <v>23</v>
      </c>
      <c r="F197" s="15">
        <v>21</v>
      </c>
      <c r="G197" s="15">
        <v>19</v>
      </c>
      <c r="H197" s="28">
        <v>14</v>
      </c>
      <c r="I197" s="28">
        <v>14</v>
      </c>
      <c r="J197" s="33">
        <v>23</v>
      </c>
      <c r="K197" s="33">
        <v>14</v>
      </c>
      <c r="L197" s="33">
        <v>41</v>
      </c>
      <c r="M197" s="70">
        <v>36</v>
      </c>
      <c r="AK197" s="1"/>
    </row>
    <row r="198" spans="1:37" ht="18.75" x14ac:dyDescent="0.25">
      <c r="A198" s="241" t="s">
        <v>4</v>
      </c>
      <c r="B198" s="242"/>
      <c r="C198" s="69">
        <v>287</v>
      </c>
      <c r="D198" s="15">
        <v>253</v>
      </c>
      <c r="E198" s="15">
        <v>285</v>
      </c>
      <c r="F198" s="15">
        <v>329</v>
      </c>
      <c r="G198" s="15">
        <v>319</v>
      </c>
      <c r="H198" s="28">
        <v>377</v>
      </c>
      <c r="I198" s="28">
        <v>463</v>
      </c>
      <c r="J198" s="33">
        <v>442</v>
      </c>
      <c r="K198" s="33">
        <v>378</v>
      </c>
      <c r="L198" s="33">
        <v>388</v>
      </c>
      <c r="M198" s="70">
        <v>395</v>
      </c>
      <c r="AK198" s="1"/>
    </row>
    <row r="199" spans="1:37" ht="18.75" x14ac:dyDescent="0.25">
      <c r="A199" s="241" t="s">
        <v>5</v>
      </c>
      <c r="B199" s="242"/>
      <c r="C199" s="69">
        <v>173</v>
      </c>
      <c r="D199" s="15">
        <v>183</v>
      </c>
      <c r="E199" s="15">
        <v>209</v>
      </c>
      <c r="F199" s="15">
        <v>248</v>
      </c>
      <c r="G199" s="15">
        <v>244</v>
      </c>
      <c r="H199" s="28">
        <v>348</v>
      </c>
      <c r="I199" s="28">
        <v>462</v>
      </c>
      <c r="J199" s="33">
        <v>543</v>
      </c>
      <c r="K199" s="33">
        <v>587</v>
      </c>
      <c r="L199" s="33">
        <v>599</v>
      </c>
      <c r="M199" s="70">
        <v>645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12</v>
      </c>
      <c r="M200" s="70">
        <v>19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487</v>
      </c>
      <c r="D202" s="158">
        <f t="shared" si="49"/>
        <v>454</v>
      </c>
      <c r="E202" s="158">
        <f t="shared" si="49"/>
        <v>517</v>
      </c>
      <c r="F202" s="158">
        <f t="shared" si="49"/>
        <v>598</v>
      </c>
      <c r="G202" s="158">
        <f t="shared" si="49"/>
        <v>582</v>
      </c>
      <c r="H202" s="158">
        <f t="shared" si="49"/>
        <v>739</v>
      </c>
      <c r="I202" s="158">
        <f t="shared" si="49"/>
        <v>939</v>
      </c>
      <c r="J202" s="158">
        <f t="shared" si="49"/>
        <v>1008</v>
      </c>
      <c r="K202" s="158">
        <f t="shared" ref="K202:L202" si="50">+SUM(K196:K201)</f>
        <v>1000</v>
      </c>
      <c r="L202" s="158">
        <f t="shared" si="50"/>
        <v>1071</v>
      </c>
      <c r="M202" s="179">
        <f>+SUM(M196:M201)</f>
        <v>1111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>
        <v>0.88235294117647056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0.88888888888888884</v>
      </c>
      <c r="E209" s="187"/>
      <c r="F209" s="186">
        <v>1</v>
      </c>
      <c r="G209" s="187"/>
      <c r="H209" s="186">
        <v>0.7857142857142857</v>
      </c>
      <c r="I209" s="186"/>
      <c r="J209" s="194">
        <v>0.69565217391304346</v>
      </c>
      <c r="K209" s="202"/>
      <c r="L209" s="186">
        <v>1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0.90207715133531152</v>
      </c>
      <c r="E210" s="187"/>
      <c r="F210" s="186">
        <v>0.93351063829787229</v>
      </c>
      <c r="G210" s="187"/>
      <c r="H210" s="186">
        <v>0.88325991189427311</v>
      </c>
      <c r="I210" s="186"/>
      <c r="J210" s="194">
        <v>0.8571428571428571</v>
      </c>
      <c r="K210" s="202"/>
      <c r="L210" s="186">
        <v>0.89572192513368987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0.95967741935483875</v>
      </c>
      <c r="E211" s="187"/>
      <c r="F211" s="186">
        <v>0.91758241758241754</v>
      </c>
      <c r="G211" s="187"/>
      <c r="H211" s="186">
        <v>0.93548387096774188</v>
      </c>
      <c r="I211" s="186"/>
      <c r="J211" s="194">
        <v>0.87859424920127793</v>
      </c>
      <c r="K211" s="202"/>
      <c r="L211" s="186">
        <v>0.93370165745856348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0.96341463414634143</v>
      </c>
      <c r="E212" s="187"/>
      <c r="F212" s="186">
        <v>0.97402597402597402</v>
      </c>
      <c r="G212" s="187"/>
      <c r="H212" s="186">
        <v>0.98453608247422686</v>
      </c>
      <c r="I212" s="186"/>
      <c r="J212" s="194">
        <v>0.95652173913043481</v>
      </c>
      <c r="K212" s="202"/>
      <c r="L212" s="186">
        <v>0.97058823529411764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123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126</v>
      </c>
      <c r="E220" s="187"/>
      <c r="F220" s="193" t="s">
        <v>126</v>
      </c>
      <c r="G220" s="187"/>
      <c r="H220" s="193" t="s">
        <v>125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124</v>
      </c>
      <c r="E221" s="187"/>
      <c r="F221" s="193" t="s">
        <v>124</v>
      </c>
      <c r="G221" s="187"/>
      <c r="H221" s="193" t="s">
        <v>130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131</v>
      </c>
      <c r="E222" s="187"/>
      <c r="F222" s="193" t="s">
        <v>132</v>
      </c>
      <c r="G222" s="187"/>
      <c r="H222" s="193" t="s">
        <v>131</v>
      </c>
      <c r="I222" s="187"/>
      <c r="J222" s="193" t="s">
        <v>132</v>
      </c>
      <c r="K222" s="187"/>
      <c r="L222" s="193" t="s">
        <v>132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133</v>
      </c>
      <c r="E223" s="187"/>
      <c r="F223" s="193" t="s">
        <v>134</v>
      </c>
      <c r="G223" s="187"/>
      <c r="H223" s="193" t="s">
        <v>135</v>
      </c>
      <c r="I223" s="187"/>
      <c r="J223" s="193" t="s">
        <v>136</v>
      </c>
      <c r="K223" s="187"/>
      <c r="L223" s="193" t="s">
        <v>135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2023-09-02T04:57:36Z</dcterms:modified>
</cp:coreProperties>
</file>