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9047DDE-1B78-4299-BE41-C5E0A33C7D1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<sst xmlns="http://schemas.openxmlformats.org/spreadsheetml/2006/main" count="245" uniqueCount="132">
  <si>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</si>
  <si>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</si>
  <si>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</si>
  <si>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</si>
  <si>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</si>
  <si>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</si>
  <si>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</si>
  <si>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</si>
  <si>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</si>
  <si>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</si>
  <si>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</si>
  <si>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</si>
  <si>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</si>
  <si>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</si>
  <si>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</si>
  <si>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</si>
  <si>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</si>
  <si>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</si>
  <si>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</si>
  <si>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</si>
  <si>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</si>
  <si>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</si>
  <si>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</si>
  <si>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</si>
  <si>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</si>
  <si>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</si>
  <si>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</si>
  <si>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</si>
  <si>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</si>
  <si>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</si>
  <si>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</si>
  <si>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</si>
  <si>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</si>
  <si>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</si>
  <si>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</si>
  <si>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</si>
  <si>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</si>
  <si>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</si>
  <si>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</si>
  <si>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</si>
  <si>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</si>
  <si>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</si>
  <si>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</si>
  <si>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</si>
  <si>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</si>
  <si>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</si>
  <si>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</si>
  <si>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</si>
  <si>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</si>
  <si>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</si>
  <si>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</si>
  <si>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</si>
  <si>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</si>
  <si>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</si>
  <si>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</si>
  <si>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</si>
  <si>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</si>
  <si>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</si>
  <si>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</si>
  <si>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</si>
  <si>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</si>
  <si>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</si>
  <si>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</si>
  <si>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</si>
  <si>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</si>
  <si>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</si>
  <si>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</si>
  <si>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</si>
  <si>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</si>
  <si>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</si>
  <si>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</si>
  <si>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</si>
  <si>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</si>
  <si>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</si>
  <si>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</si>
  <si>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</si>
  <si>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</si>
  <si>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</si>
  <si>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</si>
  <si>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</si>
  <si>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</si>
  <si>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</si>
  <si>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</si>
  <si>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</si>
  <si>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</si>
  <si>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</si>
  <si>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</si>
  <si>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</si>
  <si>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</si>
  <si>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</si>
  <si>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</si>
  <si>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</si>
  <si>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</si>
  <si>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</si>
  <si>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</si>
  <si>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</si>
  <si>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</si>
  <si>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</si>
  <si>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</si>
  <si>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</si>
  <si>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</si>
  <si>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</si>
  <si>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</si>
  <si>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</si>
  <si>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</si>
  <si>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</si>
  <si>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</si>
  <si>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</si>
  <si>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</si>
  <si>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</si>
  <si>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</si>
  <si>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</si>
  <si>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</si>
  <si>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</si>
  <si>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</si>
  <si>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</si>
  <si>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</si>
  <si>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</si>
  <si>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</si>
  <si>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</si>
  <si>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</si>
  <si>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</si>
  <si>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</si>
  <si>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</si>
  <si>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3,5 y 4 SMMLV</t>
  </si>
  <si>
    <t>Entre 4 y 4,5 SMMLV</t>
  </si>
  <si>
    <t>I.U/E.T</t>
  </si>
  <si>
    <t>SI</t>
  </si>
  <si>
    <t>FUNDACION UNIVERSITARIA LOS LIBERTADORES</t>
  </si>
  <si>
    <t>Entre 1 y 1,5 SMMLV</t>
  </si>
  <si>
    <t>Entre 2 y 2 ,5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</si>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</sst>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LOS LIBERTADORES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126</v>
      </c>
      <c r="D11" s="3">
        <v>1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LOS LIBERTADORES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7494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5509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1985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55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8.2209585702680749E-2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0.75044563279857401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12341</v>
      </c>
      <c r="D32" s="56">
        <v>12338</v>
      </c>
      <c r="E32" s="56">
        <v>11532</v>
      </c>
      <c r="F32" s="56">
        <v>12021</v>
      </c>
      <c r="G32" s="56">
        <v>11762</v>
      </c>
      <c r="H32" s="57">
        <v>10239</v>
      </c>
      <c r="I32" s="57">
        <v>8699</v>
      </c>
      <c r="J32" s="58">
        <v>7308</v>
      </c>
      <c r="K32" s="58">
        <v>6500</v>
      </c>
      <c r="L32" s="58">
        <v>5571</v>
      </c>
      <c r="M32" s="61">
        <v>5509</v>
      </c>
    </row>
    <row r="33" spans="1:14" ht="18.75" x14ac:dyDescent="0.25">
      <c r="A33" s="275" t="s">
        <v>24</v>
      </c>
      <c r="B33" s="276"/>
      <c r="C33" s="60">
        <v>3054</v>
      </c>
      <c r="D33" s="12">
        <v>2207</v>
      </c>
      <c r="E33" s="12">
        <v>1699</v>
      </c>
      <c r="F33" s="12">
        <v>1686</v>
      </c>
      <c r="G33" s="12">
        <v>1116</v>
      </c>
      <c r="H33" s="27">
        <v>522</v>
      </c>
      <c r="I33" s="27">
        <v>548</v>
      </c>
      <c r="J33" s="32">
        <v>527</v>
      </c>
      <c r="K33" s="32">
        <v>702</v>
      </c>
      <c r="L33" s="32">
        <v>1701</v>
      </c>
      <c r="M33" s="62">
        <v>1985</v>
      </c>
    </row>
    <row r="34" spans="1:14" ht="19.5" thickBot="1" x14ac:dyDescent="0.3">
      <c r="A34" s="250" t="s">
        <v>8</v>
      </c>
      <c r="B34" s="251"/>
      <c r="C34" s="171">
        <f>+SUM(C32:C33)</f>
        <v>15395</v>
      </c>
      <c r="D34" s="172">
        <f t="shared" ref="D34:H34" si="0">+SUM(D32:D33)</f>
        <v>14545</v>
      </c>
      <c r="E34" s="172">
        <f t="shared" si="0"/>
        <v>13231</v>
      </c>
      <c r="F34" s="172">
        <f t="shared" si="0"/>
        <v>13707</v>
      </c>
      <c r="G34" s="172">
        <f t="shared" si="0"/>
        <v>12878</v>
      </c>
      <c r="H34" s="175">
        <f t="shared" si="0"/>
        <v>10761</v>
      </c>
      <c r="I34" s="175">
        <f>+SUM(I32:I33)</f>
        <v>9247</v>
      </c>
      <c r="J34" s="166">
        <f>+SUM(J32:J33)</f>
        <v>7835</v>
      </c>
      <c r="K34" s="166">
        <f>+SUM(K32:K33)</f>
        <v>7202</v>
      </c>
      <c r="L34" s="166">
        <f>+SUM(L32:L33)</f>
        <v>7272</v>
      </c>
      <c r="M34" s="167">
        <f>+SUM(M32:M33)</f>
        <v>7494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276</v>
      </c>
      <c r="D39" s="64">
        <v>233</v>
      </c>
      <c r="E39" s="64">
        <v>307</v>
      </c>
      <c r="F39" s="64">
        <v>266</v>
      </c>
      <c r="G39" s="64">
        <v>361</v>
      </c>
      <c r="H39" s="65">
        <v>271</v>
      </c>
      <c r="I39" s="65">
        <v>184</v>
      </c>
      <c r="J39" s="66">
        <v>126</v>
      </c>
      <c r="K39" s="66">
        <v>188</v>
      </c>
      <c r="L39" s="66">
        <v>143</v>
      </c>
      <c r="M39" s="68">
        <v>126</v>
      </c>
      <c r="N39" s="42"/>
    </row>
    <row r="40" spans="1:14" ht="18.75" x14ac:dyDescent="0.25">
      <c r="A40" s="241" t="s">
        <v>3</v>
      </c>
      <c r="B40" s="242"/>
      <c r="C40" s="69">
        <v>906</v>
      </c>
      <c r="D40" s="15">
        <v>1211</v>
      </c>
      <c r="E40" s="15">
        <v>998</v>
      </c>
      <c r="F40" s="15">
        <v>687</v>
      </c>
      <c r="G40" s="15">
        <v>675</v>
      </c>
      <c r="H40" s="28">
        <v>710</v>
      </c>
      <c r="I40" s="28">
        <v>633</v>
      </c>
      <c r="J40" s="33">
        <v>541</v>
      </c>
      <c r="K40" s="33">
        <v>465</v>
      </c>
      <c r="L40" s="33">
        <v>382</v>
      </c>
      <c r="M40" s="70">
        <v>447</v>
      </c>
      <c r="N40" s="42"/>
    </row>
    <row r="41" spans="1:14" ht="18.75" x14ac:dyDescent="0.25">
      <c r="A41" s="241" t="s">
        <v>4</v>
      </c>
      <c r="B41" s="242"/>
      <c r="C41" s="69">
        <v>11159</v>
      </c>
      <c r="D41" s="15">
        <v>10894</v>
      </c>
      <c r="E41" s="15">
        <v>10227</v>
      </c>
      <c r="F41" s="15">
        <v>11068</v>
      </c>
      <c r="G41" s="15">
        <v>10726</v>
      </c>
      <c r="H41" s="28">
        <v>9258</v>
      </c>
      <c r="I41" s="28">
        <v>7882</v>
      </c>
      <c r="J41" s="33">
        <v>6641</v>
      </c>
      <c r="K41" s="33">
        <v>5847</v>
      </c>
      <c r="L41" s="33">
        <v>5046</v>
      </c>
      <c r="M41" s="70">
        <v>4936</v>
      </c>
      <c r="N41" s="42"/>
    </row>
    <row r="42" spans="1:14" ht="18.75" x14ac:dyDescent="0.25">
      <c r="A42" s="241" t="s">
        <v>5</v>
      </c>
      <c r="B42" s="242"/>
      <c r="C42" s="69">
        <v>3054</v>
      </c>
      <c r="D42" s="15">
        <v>2207</v>
      </c>
      <c r="E42" s="15">
        <v>1699</v>
      </c>
      <c r="F42" s="15">
        <v>1686</v>
      </c>
      <c r="G42" s="15">
        <v>1116</v>
      </c>
      <c r="H42" s="28">
        <v>485</v>
      </c>
      <c r="I42" s="28">
        <v>455</v>
      </c>
      <c r="J42" s="33">
        <v>454</v>
      </c>
      <c r="K42" s="33">
        <v>605</v>
      </c>
      <c r="L42" s="33">
        <v>1375</v>
      </c>
      <c r="M42" s="70">
        <v>1551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37</v>
      </c>
      <c r="I43" s="28">
        <v>93</v>
      </c>
      <c r="J43" s="33">
        <v>73</v>
      </c>
      <c r="K43" s="33">
        <v>97</v>
      </c>
      <c r="L43" s="33">
        <v>326</v>
      </c>
      <c r="M43" s="70">
        <v>434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15395</v>
      </c>
      <c r="D45" s="172">
        <f t="shared" ref="D45:I45" si="1">+SUM(D39:D44)</f>
        <v>14545</v>
      </c>
      <c r="E45" s="172">
        <f t="shared" si="1"/>
        <v>13231</v>
      </c>
      <c r="F45" s="172">
        <f t="shared" si="1"/>
        <v>13707</v>
      </c>
      <c r="G45" s="172">
        <f t="shared" si="1"/>
        <v>12878</v>
      </c>
      <c r="H45" s="175">
        <f t="shared" si="1"/>
        <v>10761</v>
      </c>
      <c r="I45" s="175">
        <f t="shared" si="1"/>
        <v>9247</v>
      </c>
      <c r="J45" s="166">
        <f>+SUM(J39:J44)</f>
        <v>7835</v>
      </c>
      <c r="K45" s="166">
        <f>+SUM(K39:K44)</f>
        <v>7202</v>
      </c>
      <c r="L45" s="166">
        <f>+SUM(L39:L44)</f>
        <v>7272</v>
      </c>
      <c r="M45" s="167">
        <f>+SUM(M39:M44)</f>
        <v>7494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1770</v>
      </c>
      <c r="D51" s="15">
        <v>1707</v>
      </c>
      <c r="E51" s="15">
        <v>1606</v>
      </c>
      <c r="F51" s="15">
        <v>1572</v>
      </c>
      <c r="G51" s="15">
        <v>1434</v>
      </c>
      <c r="H51" s="28">
        <v>1276</v>
      </c>
      <c r="I51" s="28">
        <v>1007</v>
      </c>
      <c r="J51" s="33">
        <v>835</v>
      </c>
      <c r="K51" s="33">
        <v>768</v>
      </c>
      <c r="L51" s="33">
        <v>654</v>
      </c>
      <c r="M51" s="70">
        <v>725</v>
      </c>
    </row>
    <row r="52" spans="1:13" ht="18.75" x14ac:dyDescent="0.25">
      <c r="A52" s="245" t="s">
        <v>27</v>
      </c>
      <c r="B52" s="246"/>
      <c r="C52" s="69">
        <v>3621</v>
      </c>
      <c r="D52" s="15">
        <v>2807</v>
      </c>
      <c r="E52" s="15">
        <v>2355</v>
      </c>
      <c r="F52" s="15">
        <v>2384</v>
      </c>
      <c r="G52" s="15">
        <v>1838</v>
      </c>
      <c r="H52" s="28">
        <v>1182</v>
      </c>
      <c r="I52" s="28">
        <v>1123</v>
      </c>
      <c r="J52" s="33">
        <v>1008</v>
      </c>
      <c r="K52" s="33">
        <v>1107</v>
      </c>
      <c r="L52" s="33">
        <v>1951</v>
      </c>
      <c r="M52" s="70">
        <v>2229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2249</v>
      </c>
      <c r="D54" s="15">
        <v>2548</v>
      </c>
      <c r="E54" s="15">
        <v>2656</v>
      </c>
      <c r="F54" s="15">
        <v>2737</v>
      </c>
      <c r="G54" s="15">
        <v>2651</v>
      </c>
      <c r="H54" s="28">
        <v>2502</v>
      </c>
      <c r="I54" s="28">
        <v>2265</v>
      </c>
      <c r="J54" s="33">
        <v>2011</v>
      </c>
      <c r="K54" s="33">
        <v>1777</v>
      </c>
      <c r="L54" s="33">
        <v>1526</v>
      </c>
      <c r="M54" s="70">
        <v>1360</v>
      </c>
    </row>
    <row r="55" spans="1:13" ht="18.75" x14ac:dyDescent="0.25">
      <c r="A55" s="245" t="s">
        <v>59</v>
      </c>
      <c r="B55" s="246"/>
      <c r="C55" s="69">
        <v>4356</v>
      </c>
      <c r="D55" s="15">
        <v>4170</v>
      </c>
      <c r="E55" s="15">
        <v>3413</v>
      </c>
      <c r="F55" s="15">
        <v>3609</v>
      </c>
      <c r="G55" s="15">
        <v>3827</v>
      </c>
      <c r="H55" s="28">
        <v>3303</v>
      </c>
      <c r="I55" s="28">
        <v>2813</v>
      </c>
      <c r="J55" s="33">
        <v>2362</v>
      </c>
      <c r="K55" s="33">
        <v>1986</v>
      </c>
      <c r="L55" s="33">
        <v>1647</v>
      </c>
      <c r="M55" s="70">
        <v>1463</v>
      </c>
    </row>
    <row r="56" spans="1:13" ht="18.75" x14ac:dyDescent="0.25">
      <c r="A56" s="245" t="s">
        <v>49</v>
      </c>
      <c r="B56" s="246"/>
      <c r="C56" s="69">
        <v>3346</v>
      </c>
      <c r="D56" s="15">
        <v>3248</v>
      </c>
      <c r="E56" s="15">
        <v>3139</v>
      </c>
      <c r="F56" s="15">
        <v>3345</v>
      </c>
      <c r="G56" s="15">
        <v>3077</v>
      </c>
      <c r="H56" s="28">
        <v>2428</v>
      </c>
      <c r="I56" s="28">
        <v>1951</v>
      </c>
      <c r="J56" s="33">
        <v>1512</v>
      </c>
      <c r="K56" s="33">
        <v>1405</v>
      </c>
      <c r="L56" s="33">
        <v>1143</v>
      </c>
      <c r="M56" s="70">
        <v>1001</v>
      </c>
    </row>
    <row r="57" spans="1:13" ht="18.75" x14ac:dyDescent="0.25">
      <c r="A57" s="245" t="s">
        <v>28</v>
      </c>
      <c r="B57" s="246"/>
      <c r="C57" s="69">
        <v>53</v>
      </c>
      <c r="D57" s="15">
        <v>65</v>
      </c>
      <c r="E57" s="15">
        <v>62</v>
      </c>
      <c r="F57" s="15">
        <v>60</v>
      </c>
      <c r="G57" s="15">
        <v>51</v>
      </c>
      <c r="H57" s="28">
        <v>70</v>
      </c>
      <c r="I57" s="28">
        <v>88</v>
      </c>
      <c r="J57" s="33">
        <v>107</v>
      </c>
      <c r="K57" s="33">
        <v>159</v>
      </c>
      <c r="L57" s="33">
        <v>234</v>
      </c>
      <c r="M57" s="70">
        <v>204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117</v>
      </c>
      <c r="M58" s="74">
        <v>512</v>
      </c>
    </row>
    <row r="59" spans="1:13" ht="19.5" thickBot="1" x14ac:dyDescent="0.3">
      <c r="A59" s="250" t="s">
        <v>8</v>
      </c>
      <c r="B59" s="251"/>
      <c r="C59" s="174">
        <f>+SUM(C50:C58)</f>
        <v>15395</v>
      </c>
      <c r="D59" s="172">
        <f>+SUM(D50:D58)</f>
        <v>14545</v>
      </c>
      <c r="E59" s="172">
        <f t="shared" ref="E59:L59" si="2">+SUM(E50:E58)</f>
        <v>13231</v>
      </c>
      <c r="F59" s="172">
        <f t="shared" si="2"/>
        <v>13707</v>
      </c>
      <c r="G59" s="172">
        <f t="shared" si="2"/>
        <v>12878</v>
      </c>
      <c r="H59" s="172">
        <f t="shared" si="2"/>
        <v>10761</v>
      </c>
      <c r="I59" s="172">
        <f t="shared" si="2"/>
        <v>9247</v>
      </c>
      <c r="J59" s="172">
        <f t="shared" si="2"/>
        <v>7835</v>
      </c>
      <c r="K59" s="172">
        <f t="shared" si="2"/>
        <v>7202</v>
      </c>
      <c r="L59" s="172">
        <f t="shared" si="2"/>
        <v>7272</v>
      </c>
      <c r="M59" s="167">
        <f>+SUM(M50:M58)</f>
        <v>7494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1838</v>
      </c>
      <c r="H65" s="33">
        <v>1182</v>
      </c>
      <c r="I65" s="33">
        <v>1123</v>
      </c>
      <c r="J65" s="33">
        <v>1008</v>
      </c>
      <c r="K65" s="32">
        <v>1107</v>
      </c>
      <c r="L65" s="32">
        <v>1951</v>
      </c>
      <c r="M65" s="62">
        <v>2231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1434</v>
      </c>
      <c r="H66" s="33">
        <v>1276</v>
      </c>
      <c r="I66" s="33">
        <v>1007</v>
      </c>
      <c r="J66" s="33">
        <v>835</v>
      </c>
      <c r="K66" s="32">
        <v>768</v>
      </c>
      <c r="L66" s="32">
        <v>654</v>
      </c>
      <c r="M66" s="62">
        <v>459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2068</v>
      </c>
      <c r="H67" s="33">
        <v>1947</v>
      </c>
      <c r="I67" s="33">
        <v>1693</v>
      </c>
      <c r="J67" s="33">
        <v>1492</v>
      </c>
      <c r="K67" s="32">
        <v>1258</v>
      </c>
      <c r="L67" s="32">
        <v>1063</v>
      </c>
      <c r="M67" s="62">
        <v>937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3901</v>
      </c>
      <c r="H68" s="33">
        <v>3368</v>
      </c>
      <c r="I68" s="33">
        <v>2986</v>
      </c>
      <c r="J68" s="33">
        <v>2590</v>
      </c>
      <c r="K68" s="32">
        <v>2266</v>
      </c>
      <c r="L68" s="32">
        <v>1941</v>
      </c>
      <c r="M68" s="62">
        <v>2190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51</v>
      </c>
      <c r="H69" s="33">
        <v>70</v>
      </c>
      <c r="I69" s="33">
        <v>88</v>
      </c>
      <c r="J69" s="33">
        <v>107</v>
      </c>
      <c r="K69" s="32">
        <v>159</v>
      </c>
      <c r="L69" s="32">
        <v>234</v>
      </c>
      <c r="M69" s="62">
        <v>213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32</v>
      </c>
      <c r="M70" s="62">
        <v>55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3077</v>
      </c>
      <c r="H71" s="33">
        <v>2427</v>
      </c>
      <c r="I71" s="33">
        <v>1951</v>
      </c>
      <c r="J71" s="33">
        <v>1512</v>
      </c>
      <c r="K71" s="32">
        <v>1405</v>
      </c>
      <c r="L71" s="32">
        <v>1227</v>
      </c>
      <c r="M71" s="62">
        <v>1267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509</v>
      </c>
      <c r="H74" s="33">
        <v>491</v>
      </c>
      <c r="I74" s="33">
        <v>399</v>
      </c>
      <c r="J74" s="33">
        <v>291</v>
      </c>
      <c r="K74" s="32">
        <v>239</v>
      </c>
      <c r="L74" s="32">
        <v>170</v>
      </c>
      <c r="M74" s="62">
        <v>142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12878</v>
      </c>
      <c r="H76" s="172">
        <f t="shared" si="3"/>
        <v>10761</v>
      </c>
      <c r="I76" s="172">
        <f t="shared" ref="I76:M76" si="4">+SUM(I64:I75)</f>
        <v>9247</v>
      </c>
      <c r="J76" s="172">
        <f t="shared" si="4"/>
        <v>7835</v>
      </c>
      <c r="K76" s="172">
        <f t="shared" si="4"/>
        <v>7202</v>
      </c>
      <c r="L76" s="172">
        <f t="shared" si="4"/>
        <v>7272</v>
      </c>
      <c r="M76" s="173">
        <f t="shared" si="4"/>
        <v>7494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11819</v>
      </c>
      <c r="D82" s="84">
        <v>11681</v>
      </c>
      <c r="E82" s="84">
        <v>11168</v>
      </c>
      <c r="F82" s="84">
        <v>11604</v>
      </c>
      <c r="G82" s="84">
        <v>11033</v>
      </c>
      <c r="H82" s="85">
        <v>9728</v>
      </c>
      <c r="I82" s="85">
        <v>8389</v>
      </c>
      <c r="J82" s="85">
        <v>7085</v>
      </c>
      <c r="K82" s="86">
        <v>6315</v>
      </c>
      <c r="L82" s="86">
        <v>5411</v>
      </c>
      <c r="M82" s="87">
        <v>5365</v>
      </c>
    </row>
    <row r="83" spans="1:13" ht="18.75" x14ac:dyDescent="0.25">
      <c r="A83" s="241" t="s">
        <v>31</v>
      </c>
      <c r="B83" s="242"/>
      <c r="C83" s="63">
        <v>3576</v>
      </c>
      <c r="D83" s="15">
        <v>2852</v>
      </c>
      <c r="E83" s="15">
        <v>862</v>
      </c>
      <c r="F83" s="15">
        <v>943</v>
      </c>
      <c r="G83" s="15">
        <v>855</v>
      </c>
      <c r="H83" s="28">
        <v>600</v>
      </c>
      <c r="I83" s="28">
        <v>446</v>
      </c>
      <c r="J83" s="28">
        <v>355</v>
      </c>
      <c r="K83" s="32">
        <v>279</v>
      </c>
      <c r="L83" s="32">
        <v>284</v>
      </c>
      <c r="M83" s="88">
        <v>304</v>
      </c>
    </row>
    <row r="84" spans="1:13" ht="18.75" x14ac:dyDescent="0.25">
      <c r="A84" s="241" t="s">
        <v>32</v>
      </c>
      <c r="B84" s="242"/>
      <c r="C84" s="63">
        <v>0</v>
      </c>
      <c r="D84" s="15">
        <v>12</v>
      </c>
      <c r="E84" s="15">
        <v>1201</v>
      </c>
      <c r="F84" s="15">
        <v>1160</v>
      </c>
      <c r="G84" s="15">
        <v>990</v>
      </c>
      <c r="H84" s="28">
        <v>433</v>
      </c>
      <c r="I84" s="28">
        <v>412</v>
      </c>
      <c r="J84" s="28">
        <v>395</v>
      </c>
      <c r="K84" s="32">
        <v>608</v>
      </c>
      <c r="L84" s="32">
        <v>1577</v>
      </c>
      <c r="M84" s="88">
        <v>1825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15395</v>
      </c>
      <c r="D87" s="164">
        <f t="shared" ref="D87:H87" si="5">+SUM(D82:D86)</f>
        <v>14545</v>
      </c>
      <c r="E87" s="164">
        <f t="shared" si="5"/>
        <v>13231</v>
      </c>
      <c r="F87" s="164">
        <f t="shared" si="5"/>
        <v>13707</v>
      </c>
      <c r="G87" s="164">
        <f t="shared" si="5"/>
        <v>12878</v>
      </c>
      <c r="H87" s="165">
        <f t="shared" si="5"/>
        <v>10761</v>
      </c>
      <c r="I87" s="165">
        <f>+SUM(I82:I86)</f>
        <v>9247</v>
      </c>
      <c r="J87" s="165">
        <f>+SUM(J82:J86)</f>
        <v>7835</v>
      </c>
      <c r="K87" s="166">
        <f>+SUM(K82:K86)</f>
        <v>7202</v>
      </c>
      <c r="L87" s="166">
        <f>+SUM(L82:L86)</f>
        <v>7272</v>
      </c>
      <c r="M87" s="167">
        <f>+SUM(M82:M86)</f>
        <v>7494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6924</v>
      </c>
      <c r="D93" s="91">
        <v>6716</v>
      </c>
      <c r="E93" s="91">
        <v>6118</v>
      </c>
      <c r="F93" s="91">
        <v>6355</v>
      </c>
      <c r="G93" s="91">
        <v>5912</v>
      </c>
      <c r="H93" s="92">
        <v>4921</v>
      </c>
      <c r="I93" s="92">
        <v>4185</v>
      </c>
      <c r="J93" s="86">
        <v>3463</v>
      </c>
      <c r="K93" s="86">
        <v>3149</v>
      </c>
      <c r="L93" s="86">
        <v>3090</v>
      </c>
      <c r="M93" s="87">
        <v>3210</v>
      </c>
    </row>
    <row r="94" spans="1:13" ht="18.75" x14ac:dyDescent="0.25">
      <c r="A94" s="275" t="s">
        <v>35</v>
      </c>
      <c r="B94" s="276"/>
      <c r="C94" s="63">
        <v>8471</v>
      </c>
      <c r="D94" s="15">
        <v>7829</v>
      </c>
      <c r="E94" s="15">
        <v>7113</v>
      </c>
      <c r="F94" s="15">
        <v>7352</v>
      </c>
      <c r="G94" s="15">
        <v>6966</v>
      </c>
      <c r="H94" s="28">
        <v>5840</v>
      </c>
      <c r="I94" s="28">
        <v>5062</v>
      </c>
      <c r="J94" s="28">
        <v>4372</v>
      </c>
      <c r="K94" s="32">
        <v>4053</v>
      </c>
      <c r="L94" s="32">
        <v>4182</v>
      </c>
      <c r="M94" s="88">
        <v>4284</v>
      </c>
    </row>
    <row r="95" spans="1:13" ht="19.5" thickBot="1" x14ac:dyDescent="0.3">
      <c r="A95" s="250" t="s">
        <v>8</v>
      </c>
      <c r="B95" s="251"/>
      <c r="C95" s="158">
        <f>+SUM(C93:C94)</f>
        <v>15395</v>
      </c>
      <c r="D95" s="164">
        <f t="shared" ref="D95:M95" si="6">+SUM(D93:D94)</f>
        <v>14545</v>
      </c>
      <c r="E95" s="164">
        <f t="shared" si="6"/>
        <v>13231</v>
      </c>
      <c r="F95" s="164">
        <f t="shared" si="6"/>
        <v>13707</v>
      </c>
      <c r="G95" s="164">
        <f t="shared" si="6"/>
        <v>12878</v>
      </c>
      <c r="H95" s="165">
        <f t="shared" si="6"/>
        <v>10761</v>
      </c>
      <c r="I95" s="165">
        <f t="shared" si="6"/>
        <v>9247</v>
      </c>
      <c r="J95" s="165">
        <f t="shared" si="6"/>
        <v>7835</v>
      </c>
      <c r="K95" s="166">
        <f t="shared" si="6"/>
        <v>7202</v>
      </c>
      <c r="L95" s="166">
        <f t="shared" si="6"/>
        <v>7272</v>
      </c>
      <c r="M95" s="167">
        <f t="shared" si="6"/>
        <v>7494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0.11901504787961696</v>
      </c>
      <c r="D100" s="209">
        <v>0.12189440993788819</v>
      </c>
      <c r="E100" s="209">
        <v>0.11101549053356283</v>
      </c>
      <c r="F100" s="209">
        <v>9.5933263816475489E-2</v>
      </c>
      <c r="G100" s="210">
        <v>0.2159468438538206</v>
      </c>
    </row>
    <row r="101" spans="1:10" ht="18.75" x14ac:dyDescent="0.25">
      <c r="A101" s="275" t="s">
        <v>4</v>
      </c>
      <c r="B101" s="276"/>
      <c r="C101" s="209">
        <v>9.5315848555975094E-2</v>
      </c>
      <c r="D101" s="209">
        <v>9.4787850135917742E-2</v>
      </c>
      <c r="E101" s="209">
        <v>8.7506879471656571E-2</v>
      </c>
      <c r="F101" s="209">
        <v>8.2209585702680749E-2</v>
      </c>
      <c r="G101" s="210">
        <v>0.11639434551129062</v>
      </c>
    </row>
    <row r="102" spans="1:10" ht="19.5" thickBot="1" x14ac:dyDescent="0.3">
      <c r="A102" s="250" t="s">
        <v>41</v>
      </c>
      <c r="B102" s="251"/>
      <c r="C102" s="162">
        <v>9.8392682710238877E-2</v>
      </c>
      <c r="D102" s="162">
        <v>9.8369063493691664E-2</v>
      </c>
      <c r="E102" s="162">
        <v>9.0747330960854092E-2</v>
      </c>
      <c r="F102" s="162">
        <v>8.4059600787180208E-2</v>
      </c>
      <c r="G102" s="163">
        <v>0.13055118110236222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126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447</v>
      </c>
      <c r="D110" s="95">
        <v>142</v>
      </c>
      <c r="E110" s="96">
        <f t="shared" ref="E110:E115" si="8">+IF(C110=0,"",(D110/C110))</f>
        <v>0.31767337807606266</v>
      </c>
      <c r="G110" s="217" t="s">
        <v>3</v>
      </c>
      <c r="H110" s="218"/>
      <c r="I110" s="98">
        <v>6</v>
      </c>
      <c r="J110"/>
    </row>
    <row r="111" spans="1:10" ht="18.75" x14ac:dyDescent="0.25">
      <c r="A111" s="217" t="s">
        <v>4</v>
      </c>
      <c r="B111" s="249"/>
      <c r="C111" s="63">
        <f t="shared" si="7"/>
        <v>4936</v>
      </c>
      <c r="D111" s="95">
        <v>2586</v>
      </c>
      <c r="E111" s="96">
        <f t="shared" si="8"/>
        <v>0.52390599675850891</v>
      </c>
      <c r="G111" s="217" t="s">
        <v>4</v>
      </c>
      <c r="H111" s="218"/>
      <c r="I111" s="98">
        <v>30</v>
      </c>
      <c r="J111"/>
    </row>
    <row r="112" spans="1:10" ht="18.75" x14ac:dyDescent="0.25">
      <c r="A112" s="217" t="s">
        <v>5</v>
      </c>
      <c r="B112" s="249"/>
      <c r="C112" s="63">
        <f t="shared" si="7"/>
        <v>1551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12</v>
      </c>
      <c r="J112"/>
    </row>
    <row r="113" spans="1:10" ht="18.75" x14ac:dyDescent="0.25">
      <c r="A113" s="217" t="s">
        <v>6</v>
      </c>
      <c r="B113" s="249"/>
      <c r="C113" s="63">
        <f t="shared" si="7"/>
        <v>434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6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7494</v>
      </c>
      <c r="D115" s="159">
        <f>+SUM(D109:D114)</f>
        <v>2728</v>
      </c>
      <c r="E115" s="160">
        <f t="shared" si="8"/>
        <v>0.3640245529757139</v>
      </c>
      <c r="G115" s="257" t="s">
        <v>8</v>
      </c>
      <c r="H115" s="292"/>
      <c r="I115" s="161">
        <f>+SUM(I109:I114)</f>
        <v>55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2426</v>
      </c>
      <c r="D123" s="303">
        <f>+C123+C124</f>
        <v>4530</v>
      </c>
      <c r="E123" s="103">
        <v>1925</v>
      </c>
      <c r="F123" s="303">
        <f>+E123+E124</f>
        <v>3900</v>
      </c>
      <c r="G123" s="67">
        <v>2198</v>
      </c>
      <c r="H123" s="305">
        <f>+G123+G124</f>
        <v>3710</v>
      </c>
    </row>
    <row r="124" spans="1:10" ht="18.75" x14ac:dyDescent="0.25">
      <c r="A124" s="227"/>
      <c r="B124" s="105">
        <v>2</v>
      </c>
      <c r="C124" s="99">
        <v>2104</v>
      </c>
      <c r="D124" s="223"/>
      <c r="E124" s="99">
        <v>1975</v>
      </c>
      <c r="F124" s="223"/>
      <c r="G124" s="99">
        <v>1512</v>
      </c>
      <c r="H124" s="223"/>
    </row>
    <row r="125" spans="1:10" ht="18.75" x14ac:dyDescent="0.25">
      <c r="A125" s="226">
        <v>2017</v>
      </c>
      <c r="B125" s="106">
        <v>1</v>
      </c>
      <c r="C125" s="100">
        <v>2377</v>
      </c>
      <c r="D125" s="222">
        <f>+C125+C126</f>
        <v>3806</v>
      </c>
      <c r="E125" s="100">
        <v>2227</v>
      </c>
      <c r="F125" s="222">
        <f>+E125+E126</f>
        <v>3588</v>
      </c>
      <c r="G125" s="100">
        <v>1790</v>
      </c>
      <c r="H125" s="222">
        <f>+G125+G126</f>
        <v>2943</v>
      </c>
    </row>
    <row r="126" spans="1:10" ht="18.75" x14ac:dyDescent="0.25">
      <c r="A126" s="227"/>
      <c r="B126" s="105">
        <v>2</v>
      </c>
      <c r="C126" s="99">
        <v>1429</v>
      </c>
      <c r="D126" s="223"/>
      <c r="E126" s="99">
        <v>1361</v>
      </c>
      <c r="F126" s="223"/>
      <c r="G126" s="99">
        <v>1153</v>
      </c>
      <c r="H126" s="223"/>
    </row>
    <row r="127" spans="1:10" ht="18.75" x14ac:dyDescent="0.25">
      <c r="A127" s="226">
        <v>2018</v>
      </c>
      <c r="B127" s="106">
        <v>1</v>
      </c>
      <c r="C127" s="100">
        <v>1868</v>
      </c>
      <c r="D127" s="222">
        <f>+C127+C128</f>
        <v>3260</v>
      </c>
      <c r="E127" s="100">
        <v>1748</v>
      </c>
      <c r="F127" s="222">
        <f>+E127+E128</f>
        <v>3032</v>
      </c>
      <c r="G127" s="100">
        <v>1447</v>
      </c>
      <c r="H127" s="222">
        <f>+G127+G128</f>
        <v>2444</v>
      </c>
    </row>
    <row r="128" spans="1:10" ht="18.75" x14ac:dyDescent="0.25">
      <c r="A128" s="227"/>
      <c r="B128" s="105">
        <v>2</v>
      </c>
      <c r="C128" s="99">
        <v>1392</v>
      </c>
      <c r="D128" s="223"/>
      <c r="E128" s="99">
        <v>1284</v>
      </c>
      <c r="F128" s="223"/>
      <c r="G128" s="99">
        <v>997</v>
      </c>
      <c r="H128" s="223"/>
    </row>
    <row r="129" spans="1:28" ht="18.75" x14ac:dyDescent="0.25">
      <c r="A129" s="226">
        <v>2019</v>
      </c>
      <c r="B129" s="106">
        <v>1</v>
      </c>
      <c r="C129" s="100">
        <v>1718</v>
      </c>
      <c r="D129" s="222">
        <f>+C129+C130</f>
        <v>2869</v>
      </c>
      <c r="E129" s="100">
        <v>1571</v>
      </c>
      <c r="F129" s="222">
        <f>+E129+E130</f>
        <v>2664</v>
      </c>
      <c r="G129" s="100">
        <v>1287</v>
      </c>
      <c r="H129" s="222">
        <f>+G129+G130</f>
        <v>2200</v>
      </c>
    </row>
    <row r="130" spans="1:28" ht="18.75" x14ac:dyDescent="0.25">
      <c r="A130" s="227"/>
      <c r="B130" s="105">
        <v>2</v>
      </c>
      <c r="C130" s="99">
        <v>1151</v>
      </c>
      <c r="D130" s="223"/>
      <c r="E130" s="99">
        <v>1093</v>
      </c>
      <c r="F130" s="223"/>
      <c r="G130" s="99">
        <v>913</v>
      </c>
      <c r="H130" s="223"/>
    </row>
    <row r="131" spans="1:28" ht="18.75" x14ac:dyDescent="0.25">
      <c r="A131" s="226">
        <v>2022</v>
      </c>
      <c r="B131" s="106">
        <v>1</v>
      </c>
      <c r="C131" s="100">
        <v>2073</v>
      </c>
      <c r="D131" s="222">
        <f>+C131+C132</f>
        <v>3785</v>
      </c>
      <c r="E131" s="100">
        <v>1882</v>
      </c>
      <c r="F131" s="222">
        <f>+E131+E132</f>
        <v>3406</v>
      </c>
      <c r="G131" s="100">
        <v>1570</v>
      </c>
      <c r="H131" s="222">
        <f>+G131+G132</f>
        <v>2756</v>
      </c>
    </row>
    <row r="132" spans="1:28" ht="18.75" x14ac:dyDescent="0.25">
      <c r="A132" s="227"/>
      <c r="B132" s="105">
        <v>2</v>
      </c>
      <c r="C132" s="99">
        <v>1712</v>
      </c>
      <c r="D132" s="223"/>
      <c r="E132" s="99">
        <v>1524</v>
      </c>
      <c r="F132" s="223"/>
      <c r="G132" s="99">
        <v>1186</v>
      </c>
      <c r="H132" s="223"/>
    </row>
    <row r="133" spans="1:28" ht="18.75" x14ac:dyDescent="0.25">
      <c r="A133" s="226">
        <v>2021</v>
      </c>
      <c r="B133" s="106">
        <v>1</v>
      </c>
      <c r="C133" s="100">
        <v>3173</v>
      </c>
      <c r="D133" s="222">
        <f>+C133+C134</f>
        <v>5776</v>
      </c>
      <c r="E133" s="100">
        <v>2662</v>
      </c>
      <c r="F133" s="222">
        <f>+E133+E134</f>
        <v>4776</v>
      </c>
      <c r="G133" s="100">
        <v>1980</v>
      </c>
      <c r="H133" s="222">
        <f>+G133+G134</f>
        <v>3554</v>
      </c>
    </row>
    <row r="134" spans="1:28" ht="18.75" x14ac:dyDescent="0.25">
      <c r="A134" s="227"/>
      <c r="B134" s="105">
        <v>2</v>
      </c>
      <c r="C134" s="99">
        <v>2603</v>
      </c>
      <c r="D134" s="223"/>
      <c r="E134" s="99">
        <v>2114</v>
      </c>
      <c r="F134" s="223"/>
      <c r="G134" s="99">
        <v>1574</v>
      </c>
      <c r="H134" s="223"/>
    </row>
    <row r="135" spans="1:28" ht="18.75" x14ac:dyDescent="0.25">
      <c r="A135" s="254">
        <v>2022</v>
      </c>
      <c r="B135" s="107">
        <v>1</v>
      </c>
      <c r="C135" s="101">
        <v>3571</v>
      </c>
      <c r="D135" s="271">
        <f>+C135+C136</f>
        <v>6573</v>
      </c>
      <c r="E135" s="101">
        <v>2853</v>
      </c>
      <c r="F135" s="271">
        <f>+E135+E136</f>
        <v>5337</v>
      </c>
      <c r="G135" s="101">
        <v>2170</v>
      </c>
      <c r="H135" s="271">
        <f>+G135+G136</f>
        <v>4044</v>
      </c>
    </row>
    <row r="136" spans="1:28" ht="19.5" thickBot="1" x14ac:dyDescent="0.3">
      <c r="A136" s="255"/>
      <c r="B136" s="108">
        <v>2</v>
      </c>
      <c r="C136" s="102">
        <v>3002</v>
      </c>
      <c r="D136" s="272"/>
      <c r="E136" s="102">
        <v>2484</v>
      </c>
      <c r="F136" s="272"/>
      <c r="G136" s="102">
        <v>1874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1</v>
      </c>
      <c r="C141" s="110">
        <f t="shared" ref="C141:I141" si="9">+N141</f>
        <v>2</v>
      </c>
      <c r="D141" s="110">
        <f t="shared" si="9"/>
        <v>4</v>
      </c>
      <c r="E141" s="110">
        <f t="shared" si="9"/>
        <v>159</v>
      </c>
      <c r="F141" s="110">
        <f t="shared" si="9"/>
        <v>256</v>
      </c>
      <c r="G141" s="110">
        <f t="shared" si="9"/>
        <v>366</v>
      </c>
      <c r="H141" s="110">
        <f t="shared" si="9"/>
        <v>15</v>
      </c>
      <c r="I141" s="111">
        <f t="shared" si="9"/>
        <v>3</v>
      </c>
      <c r="J141" s="229">
        <f>+SUM(B141:I141)</f>
        <v>806</v>
      </c>
      <c r="M141" s="3">
        <v>1</v>
      </c>
      <c r="N141" s="22">
        <v>2</v>
      </c>
      <c r="O141" s="22">
        <v>4</v>
      </c>
      <c r="P141" s="22">
        <v>159</v>
      </c>
      <c r="Q141" s="22">
        <v>256</v>
      </c>
      <c r="R141" s="22">
        <v>366</v>
      </c>
      <c r="S141" s="22">
        <v>15</v>
      </c>
      <c r="T141" s="22">
        <v>3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1.2406947890818859E-3</v>
      </c>
      <c r="C142" s="113">
        <f t="shared" ref="C142:H142" si="10">+IF($J$141=0,"",(C141/$J$141))</f>
        <v>2.4813895781637717E-3</v>
      </c>
      <c r="D142" s="113">
        <f t="shared" si="10"/>
        <v>4.9627791563275434E-3</v>
      </c>
      <c r="E142" s="113">
        <f>+IF($J$141=0,"",(E141/$J$141))</f>
        <v>0.19727047146401985</v>
      </c>
      <c r="F142" s="113">
        <f>+IF($J$141=0,"",(F141/$J$141))</f>
        <v>0.31761786600496278</v>
      </c>
      <c r="G142" s="113">
        <f t="shared" si="10"/>
        <v>0.45409429280397023</v>
      </c>
      <c r="H142" s="113">
        <f t="shared" si="10"/>
        <v>1.8610421836228287E-2</v>
      </c>
      <c r="I142" s="114">
        <f>+IF($J$141=0,"",(I141/$J$141))</f>
        <v>3.7220843672456576E-3</v>
      </c>
      <c r="J142" s="230"/>
      <c r="M142" s="3">
        <v>0</v>
      </c>
      <c r="N142" s="22">
        <v>2</v>
      </c>
      <c r="O142" s="22">
        <v>1</v>
      </c>
      <c r="P142" s="22">
        <v>133</v>
      </c>
      <c r="Q142" s="22">
        <v>207</v>
      </c>
      <c r="R142" s="22">
        <v>368</v>
      </c>
      <c r="S142" s="22">
        <v>16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1</v>
      </c>
      <c r="E143" s="116">
        <f t="shared" si="11"/>
        <v>133</v>
      </c>
      <c r="F143" s="116">
        <f t="shared" si="11"/>
        <v>207</v>
      </c>
      <c r="G143" s="116">
        <f t="shared" si="11"/>
        <v>368</v>
      </c>
      <c r="H143" s="116">
        <f t="shared" si="11"/>
        <v>16</v>
      </c>
      <c r="I143" s="117">
        <f t="shared" si="11"/>
        <v>0</v>
      </c>
      <c r="J143" s="224">
        <f>+SUM(B143:I143)</f>
        <v>727</v>
      </c>
      <c r="M143" s="3">
        <v>0</v>
      </c>
      <c r="N143" s="22">
        <v>1</v>
      </c>
      <c r="O143" s="22">
        <v>1</v>
      </c>
      <c r="P143" s="22">
        <v>110</v>
      </c>
      <c r="Q143" s="22">
        <v>173</v>
      </c>
      <c r="R143" s="22">
        <v>389</v>
      </c>
      <c r="S143" s="22">
        <v>29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2.751031636863824E-3</v>
      </c>
      <c r="D144" s="119">
        <f t="shared" si="12"/>
        <v>1.375515818431912E-3</v>
      </c>
      <c r="E144" s="119">
        <f t="shared" si="12"/>
        <v>0.18294360385144429</v>
      </c>
      <c r="F144" s="119">
        <f t="shared" si="12"/>
        <v>0.28473177441540576</v>
      </c>
      <c r="G144" s="119">
        <f t="shared" si="12"/>
        <v>0.50618982118294364</v>
      </c>
      <c r="H144" s="119">
        <f t="shared" si="12"/>
        <v>2.2008253094910592E-2</v>
      </c>
      <c r="I144" s="120">
        <f t="shared" si="12"/>
        <v>0</v>
      </c>
      <c r="J144" s="225"/>
      <c r="M144" s="3">
        <v>0</v>
      </c>
      <c r="N144" s="3">
        <v>1</v>
      </c>
      <c r="O144" s="3">
        <v>0</v>
      </c>
      <c r="P144" s="3">
        <v>67</v>
      </c>
      <c r="Q144" s="3">
        <v>114</v>
      </c>
      <c r="R144" s="3">
        <v>311</v>
      </c>
      <c r="S144" s="3">
        <v>21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110</v>
      </c>
      <c r="F145" s="116">
        <f t="shared" si="13"/>
        <v>173</v>
      </c>
      <c r="G145" s="116">
        <f t="shared" si="13"/>
        <v>389</v>
      </c>
      <c r="H145" s="116">
        <f t="shared" si="13"/>
        <v>29</v>
      </c>
      <c r="I145" s="117">
        <f t="shared" si="13"/>
        <v>0</v>
      </c>
      <c r="J145" s="224">
        <f>+SUM(B145:I145)</f>
        <v>703</v>
      </c>
      <c r="M145" s="3">
        <v>0</v>
      </c>
      <c r="N145" s="3">
        <v>1</v>
      </c>
      <c r="O145" s="3">
        <v>0</v>
      </c>
      <c r="P145" s="3">
        <v>47</v>
      </c>
      <c r="Q145" s="3">
        <v>76</v>
      </c>
      <c r="R145" s="3">
        <v>302</v>
      </c>
      <c r="S145" s="3">
        <v>27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1.4224751066856331E-3</v>
      </c>
      <c r="D146" s="119">
        <f t="shared" si="14"/>
        <v>1.4224751066856331E-3</v>
      </c>
      <c r="E146" s="119">
        <f t="shared" si="14"/>
        <v>0.15647226173541964</v>
      </c>
      <c r="F146" s="119">
        <f t="shared" si="14"/>
        <v>0.24608819345661451</v>
      </c>
      <c r="G146" s="119">
        <f t="shared" si="14"/>
        <v>0.55334281650071127</v>
      </c>
      <c r="H146" s="119">
        <f t="shared" si="14"/>
        <v>4.1251778093883355E-2</v>
      </c>
      <c r="I146" s="120">
        <f t="shared" si="14"/>
        <v>0</v>
      </c>
      <c r="J146" s="225"/>
      <c r="M146" s="3">
        <v>0</v>
      </c>
      <c r="N146" s="3">
        <v>1</v>
      </c>
      <c r="O146" s="3">
        <v>0</v>
      </c>
      <c r="P146" s="3">
        <v>26</v>
      </c>
      <c r="Q146" s="3">
        <v>51</v>
      </c>
      <c r="R146" s="3">
        <v>242</v>
      </c>
      <c r="S146" s="3">
        <v>26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0</v>
      </c>
      <c r="E147" s="116">
        <f t="shared" si="15"/>
        <v>67</v>
      </c>
      <c r="F147" s="116">
        <f t="shared" si="15"/>
        <v>114</v>
      </c>
      <c r="G147" s="116">
        <f t="shared" si="15"/>
        <v>311</v>
      </c>
      <c r="H147" s="116">
        <f t="shared" si="15"/>
        <v>21</v>
      </c>
      <c r="I147" s="117">
        <f t="shared" si="15"/>
        <v>0</v>
      </c>
      <c r="J147" s="224">
        <f>+SUM(B147:I147)</f>
        <v>514</v>
      </c>
      <c r="M147" s="3">
        <v>0</v>
      </c>
      <c r="N147" s="3">
        <v>1</v>
      </c>
      <c r="O147" s="3">
        <v>0</v>
      </c>
      <c r="P147" s="3">
        <v>43</v>
      </c>
      <c r="Q147" s="3">
        <v>59</v>
      </c>
      <c r="R147" s="3">
        <v>316</v>
      </c>
      <c r="S147" s="3">
        <v>34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1.9455252918287938E-3</v>
      </c>
      <c r="D148" s="119">
        <f t="shared" si="16"/>
        <v>0</v>
      </c>
      <c r="E148" s="119">
        <f t="shared" si="16"/>
        <v>0.13035019455252919</v>
      </c>
      <c r="F148" s="119">
        <f t="shared" si="16"/>
        <v>0.22178988326848248</v>
      </c>
      <c r="G148" s="119">
        <f t="shared" si="16"/>
        <v>0.60505836575875482</v>
      </c>
      <c r="H148" s="119">
        <f t="shared" si="16"/>
        <v>4.085603112840467E-2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47</v>
      </c>
      <c r="F149" s="116">
        <f t="shared" si="17"/>
        <v>76</v>
      </c>
      <c r="G149" s="116">
        <f t="shared" si="17"/>
        <v>302</v>
      </c>
      <c r="H149" s="116">
        <f t="shared" si="17"/>
        <v>27</v>
      </c>
      <c r="I149" s="117">
        <f t="shared" si="17"/>
        <v>0</v>
      </c>
      <c r="J149" s="224">
        <f>+SUM(B149:I149)</f>
        <v>453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2.2075055187637969E-3</v>
      </c>
      <c r="D150" s="119">
        <f t="shared" si="18"/>
        <v>0</v>
      </c>
      <c r="E150" s="119">
        <f t="shared" si="18"/>
        <v>0.10375275938189846</v>
      </c>
      <c r="F150" s="119">
        <f t="shared" si="18"/>
        <v>0.16777041942604856</v>
      </c>
      <c r="G150" s="119">
        <f t="shared" si="18"/>
        <v>0.66666666666666663</v>
      </c>
      <c r="H150" s="119">
        <f t="shared" si="18"/>
        <v>5.9602649006622516E-2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26</v>
      </c>
      <c r="F151" s="116">
        <f t="shared" si="19"/>
        <v>51</v>
      </c>
      <c r="G151" s="116">
        <f t="shared" si="19"/>
        <v>242</v>
      </c>
      <c r="H151" s="116">
        <f t="shared" si="19"/>
        <v>26</v>
      </c>
      <c r="I151" s="117">
        <f t="shared" si="19"/>
        <v>0</v>
      </c>
      <c r="J151" s="224">
        <f>+SUM(B151:I151)</f>
        <v>346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2.8901734104046241E-3</v>
      </c>
      <c r="D152" s="119">
        <f t="shared" si="20"/>
        <v>0</v>
      </c>
      <c r="E152" s="119">
        <f t="shared" si="20"/>
        <v>7.5144508670520235E-2</v>
      </c>
      <c r="F152" s="119">
        <f t="shared" si="20"/>
        <v>0.14739884393063585</v>
      </c>
      <c r="G152" s="119">
        <f t="shared" si="20"/>
        <v>0.69942196531791911</v>
      </c>
      <c r="H152" s="119">
        <f t="shared" si="20"/>
        <v>7.5144508670520235E-2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43</v>
      </c>
      <c r="F153" s="122">
        <f t="shared" si="21"/>
        <v>59</v>
      </c>
      <c r="G153" s="122">
        <f t="shared" si="21"/>
        <v>316</v>
      </c>
      <c r="H153" s="122">
        <f t="shared" si="21"/>
        <v>34</v>
      </c>
      <c r="I153" s="123">
        <f t="shared" si="21"/>
        <v>0</v>
      </c>
      <c r="J153" s="235">
        <f>+SUM(B153:I153)</f>
        <v>453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2.2075055187637969E-3</v>
      </c>
      <c r="D154" s="125">
        <f t="shared" si="22"/>
        <v>0</v>
      </c>
      <c r="E154" s="125">
        <f t="shared" si="22"/>
        <v>9.4922737306843266E-2</v>
      </c>
      <c r="F154" s="125">
        <f t="shared" si="22"/>
        <v>0.13024282560706402</v>
      </c>
      <c r="G154" s="125">
        <f t="shared" si="22"/>
        <v>0.69757174392935983</v>
      </c>
      <c r="H154" s="125">
        <f t="shared" si="22"/>
        <v>7.505518763796909E-2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558</v>
      </c>
      <c r="C159" s="83">
        <f t="shared" ref="C159:E159" si="23">+N159</f>
        <v>4</v>
      </c>
      <c r="D159" s="83">
        <f t="shared" si="23"/>
        <v>244</v>
      </c>
      <c r="E159" s="110">
        <f t="shared" si="23"/>
        <v>0</v>
      </c>
      <c r="F159" s="229">
        <f>+SUM(B159:E159)</f>
        <v>806</v>
      </c>
      <c r="G159" s="83">
        <f>Q159</f>
        <v>260</v>
      </c>
      <c r="H159" s="110">
        <f>R159</f>
        <v>546</v>
      </c>
      <c r="I159" s="229">
        <f>+SUM(G159:H159)</f>
        <v>806</v>
      </c>
      <c r="J159" s="34"/>
      <c r="M159" s="3">
        <v>558</v>
      </c>
      <c r="N159" s="3">
        <v>4</v>
      </c>
      <c r="O159" s="3">
        <v>244</v>
      </c>
      <c r="P159" s="3">
        <v>0</v>
      </c>
      <c r="Q159" s="3">
        <v>260</v>
      </c>
      <c r="R159" s="3">
        <v>546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0.69230769230769229</v>
      </c>
      <c r="C160" s="30">
        <f t="shared" ref="C160:E160" si="24">+IF($F$159=0,"",(C159/$F$159))</f>
        <v>4.9627791563275434E-3</v>
      </c>
      <c r="D160" s="30">
        <f t="shared" si="24"/>
        <v>0.30272952853598017</v>
      </c>
      <c r="E160" s="113">
        <f t="shared" si="24"/>
        <v>0</v>
      </c>
      <c r="F160" s="230"/>
      <c r="G160" s="30">
        <f>+IF($I$159=0,"",(G159/$I$159))</f>
        <v>0.32258064516129031</v>
      </c>
      <c r="H160" s="113">
        <f>+IF($I$159=0,"",(H159/$I$159))</f>
        <v>0.67741935483870963</v>
      </c>
      <c r="I160" s="230"/>
      <c r="J160" s="34"/>
      <c r="M160" s="3">
        <v>508</v>
      </c>
      <c r="N160" s="3">
        <v>0</v>
      </c>
      <c r="O160" s="3">
        <v>219</v>
      </c>
      <c r="P160" s="3">
        <v>0</v>
      </c>
      <c r="Q160" s="3">
        <v>222</v>
      </c>
      <c r="R160" s="3">
        <v>505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508</v>
      </c>
      <c r="C161" s="25">
        <f t="shared" ref="C161:E161" si="25">+N160</f>
        <v>0</v>
      </c>
      <c r="D161" s="25">
        <f t="shared" si="25"/>
        <v>219</v>
      </c>
      <c r="E161" s="116">
        <f t="shared" si="25"/>
        <v>0</v>
      </c>
      <c r="F161" s="224">
        <f>+SUM(B161:E161)</f>
        <v>727</v>
      </c>
      <c r="G161" s="25">
        <f>Q160</f>
        <v>222</v>
      </c>
      <c r="H161" s="116">
        <f>R160</f>
        <v>505</v>
      </c>
      <c r="I161" s="224">
        <f>+SUM(G161:H161)</f>
        <v>727</v>
      </c>
      <c r="J161" s="34"/>
      <c r="M161" s="3">
        <v>499</v>
      </c>
      <c r="N161" s="3">
        <v>0</v>
      </c>
      <c r="O161" s="3">
        <v>204</v>
      </c>
      <c r="P161" s="3">
        <v>0</v>
      </c>
      <c r="Q161" s="3">
        <v>218</v>
      </c>
      <c r="R161" s="3">
        <v>485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0.69876203576341123</v>
      </c>
      <c r="C162" s="29">
        <f t="shared" ref="C162:E162" si="26">+IF($F$161=0,"",(C161/$F$161))</f>
        <v>0</v>
      </c>
      <c r="D162" s="29">
        <f t="shared" si="26"/>
        <v>0.30123796423658872</v>
      </c>
      <c r="E162" s="119">
        <f t="shared" si="26"/>
        <v>0</v>
      </c>
      <c r="F162" s="225"/>
      <c r="G162" s="29">
        <f>+IF($I$161=0,"",(G161/$I$161))</f>
        <v>0.30536451169188444</v>
      </c>
      <c r="H162" s="119">
        <f>+IF($I$161=0,"",(H161/$I$161))</f>
        <v>0.6946354883081155</v>
      </c>
      <c r="I162" s="225"/>
      <c r="J162" s="34"/>
      <c r="M162" s="3">
        <v>306</v>
      </c>
      <c r="N162" s="3">
        <v>2</v>
      </c>
      <c r="O162" s="3">
        <v>206</v>
      </c>
      <c r="P162" s="3">
        <v>0</v>
      </c>
      <c r="Q162" s="3">
        <v>176</v>
      </c>
      <c r="R162" s="3">
        <v>338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499</v>
      </c>
      <c r="C163" s="25">
        <f t="shared" ref="C163:E163" si="27">+N161</f>
        <v>0</v>
      </c>
      <c r="D163" s="25">
        <f t="shared" si="27"/>
        <v>204</v>
      </c>
      <c r="E163" s="116">
        <f t="shared" si="27"/>
        <v>0</v>
      </c>
      <c r="F163" s="224">
        <f>+SUM(B163:E163)</f>
        <v>703</v>
      </c>
      <c r="G163" s="25">
        <f>Q161</f>
        <v>218</v>
      </c>
      <c r="H163" s="116">
        <f>R161</f>
        <v>485</v>
      </c>
      <c r="I163" s="224">
        <f>+SUM(G163:H163)</f>
        <v>703</v>
      </c>
      <c r="J163" s="34"/>
      <c r="M163" s="3">
        <v>241</v>
      </c>
      <c r="N163" s="3">
        <v>7</v>
      </c>
      <c r="O163" s="3">
        <v>205</v>
      </c>
      <c r="P163" s="3">
        <v>0</v>
      </c>
      <c r="Q163" s="3">
        <v>157</v>
      </c>
      <c r="R163" s="3">
        <v>296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0.70981507823613088</v>
      </c>
      <c r="C164" s="29">
        <f t="shared" ref="C164:E164" si="28">+IF($F$163=0,"",(C163/$F$163))</f>
        <v>0</v>
      </c>
      <c r="D164" s="29">
        <f t="shared" si="28"/>
        <v>0.29018492176386912</v>
      </c>
      <c r="E164" s="119">
        <f t="shared" si="28"/>
        <v>0</v>
      </c>
      <c r="F164" s="225"/>
      <c r="G164" s="29">
        <f>+IF($I$163=0,"",(G163/$I$163))</f>
        <v>0.31009957325746801</v>
      </c>
      <c r="H164" s="119">
        <f>+IF($I$163=0,"",(H163/$I$163))</f>
        <v>0.68990042674253205</v>
      </c>
      <c r="I164" s="225"/>
      <c r="J164" s="34"/>
      <c r="M164" s="3">
        <v>136</v>
      </c>
      <c r="N164" s="3">
        <v>10</v>
      </c>
      <c r="O164" s="3">
        <v>200</v>
      </c>
      <c r="P164" s="3">
        <v>0</v>
      </c>
      <c r="Q164" s="3">
        <v>129</v>
      </c>
      <c r="R164" s="3">
        <v>217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306</v>
      </c>
      <c r="C165" s="19">
        <f t="shared" ref="C165:E165" si="29">+N162</f>
        <v>2</v>
      </c>
      <c r="D165" s="19">
        <f t="shared" si="29"/>
        <v>206</v>
      </c>
      <c r="E165" s="122">
        <f t="shared" si="29"/>
        <v>0</v>
      </c>
      <c r="F165" s="224">
        <f>+SUM(B165:E165)</f>
        <v>514</v>
      </c>
      <c r="G165" s="25">
        <f>Q162</f>
        <v>176</v>
      </c>
      <c r="H165" s="116">
        <f>R162</f>
        <v>338</v>
      </c>
      <c r="I165" s="224">
        <f>+SUM(G165:H165)</f>
        <v>514</v>
      </c>
      <c r="J165" s="34"/>
      <c r="M165" s="3">
        <v>235</v>
      </c>
      <c r="N165" s="3">
        <v>5</v>
      </c>
      <c r="O165" s="3">
        <v>213</v>
      </c>
      <c r="P165" s="3">
        <v>0</v>
      </c>
      <c r="Q165" s="3">
        <v>163</v>
      </c>
      <c r="R165" s="3">
        <v>290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0.59533073929961089</v>
      </c>
      <c r="C166" s="29">
        <f>+IF($F$165=0,"",(C165/$F$165))</f>
        <v>3.8910505836575876E-3</v>
      </c>
      <c r="D166" s="29">
        <f t="shared" ref="D166:E166" si="30">+IF($F$165=0,"",(D165/$F$165))</f>
        <v>0.40077821011673154</v>
      </c>
      <c r="E166" s="119">
        <f t="shared" si="30"/>
        <v>0</v>
      </c>
      <c r="F166" s="225"/>
      <c r="G166" s="29">
        <f>+IF($I$165=0,"",(G165/$I$165))</f>
        <v>0.34241245136186771</v>
      </c>
      <c r="H166" s="119">
        <f>+IF($I$165=0,"",(H165/$I$165))</f>
        <v>0.65758754863813229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241</v>
      </c>
      <c r="C167" s="19">
        <f t="shared" ref="C167:E167" si="31">+N163</f>
        <v>7</v>
      </c>
      <c r="D167" s="19">
        <f t="shared" si="31"/>
        <v>205</v>
      </c>
      <c r="E167" s="122">
        <f t="shared" si="31"/>
        <v>0</v>
      </c>
      <c r="F167" s="224">
        <f>+SUM(B167:E167)</f>
        <v>453</v>
      </c>
      <c r="G167" s="25">
        <f>Q163</f>
        <v>157</v>
      </c>
      <c r="H167" s="116">
        <f>R163</f>
        <v>296</v>
      </c>
      <c r="I167" s="224">
        <f>+SUM(G167:H167)</f>
        <v>453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0.53200883002207511</v>
      </c>
      <c r="C168" s="29">
        <f>+IF($F$167=0,"",(C167/$F$167))</f>
        <v>1.5452538631346579E-2</v>
      </c>
      <c r="D168" s="29">
        <f>+IF($F$167=0,"",(D167/$F$167))</f>
        <v>0.45253863134657835</v>
      </c>
      <c r="E168" s="119">
        <f>+IF($F$167=0,"",(E167/$F$167))</f>
        <v>0</v>
      </c>
      <c r="F168" s="225"/>
      <c r="G168" s="29">
        <f>+IF($I$167=0,"",(G167/$I$167))</f>
        <v>0.34657836644591611</v>
      </c>
      <c r="H168" s="119">
        <f>+IF($I$167=0,"",(H167/$I$167))</f>
        <v>0.65342163355408389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136</v>
      </c>
      <c r="C169" s="19">
        <f t="shared" ref="C169:E169" si="32">+N164</f>
        <v>10</v>
      </c>
      <c r="D169" s="19">
        <f t="shared" si="32"/>
        <v>200</v>
      </c>
      <c r="E169" s="122">
        <f t="shared" si="32"/>
        <v>0</v>
      </c>
      <c r="F169" s="224">
        <f>+SUM(B169:E169)</f>
        <v>346</v>
      </c>
      <c r="G169" s="25">
        <f>Q164</f>
        <v>129</v>
      </c>
      <c r="H169" s="116">
        <f>R164</f>
        <v>217</v>
      </c>
      <c r="I169" s="220">
        <f>+SUM(G169:H169)</f>
        <v>346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0.39306358381502893</v>
      </c>
      <c r="C170" s="29">
        <f>+IF($F$169=0,"",(C169/$F$169))</f>
        <v>2.8901734104046242E-2</v>
      </c>
      <c r="D170" s="29">
        <f>+IF($F$169=0,"",(D169/$F$169))</f>
        <v>0.5780346820809249</v>
      </c>
      <c r="E170" s="119">
        <f>+IF($F$169=0,"",(E169/$F$169))</f>
        <v>0</v>
      </c>
      <c r="F170" s="225"/>
      <c r="G170" s="29">
        <f>+IF($I$169=0,"",(G169/$I$169))</f>
        <v>0.37283236994219654</v>
      </c>
      <c r="H170" s="119">
        <f>+IF($I$169=0,"",(H169/$I$169))</f>
        <v>0.62716763005780352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235</v>
      </c>
      <c r="C171" s="19">
        <f t="shared" ref="C171:E171" si="33">+N165</f>
        <v>5</v>
      </c>
      <c r="D171" s="19">
        <f t="shared" si="33"/>
        <v>213</v>
      </c>
      <c r="E171" s="122">
        <f t="shared" si="33"/>
        <v>0</v>
      </c>
      <c r="F171" s="235">
        <f>+SUM(B171:E171)</f>
        <v>453</v>
      </c>
      <c r="G171" s="19">
        <f>Q165</f>
        <v>163</v>
      </c>
      <c r="H171" s="122">
        <f>R165</f>
        <v>290</v>
      </c>
      <c r="I171" s="235">
        <f>+SUM(G171:H171)</f>
        <v>453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0.51876379690949226</v>
      </c>
      <c r="C172" s="127">
        <f t="shared" ref="C172:E172" si="34">+IF($F$171=0,"",(C171/$F$171))</f>
        <v>1.1037527593818985E-2</v>
      </c>
      <c r="D172" s="127">
        <f t="shared" si="34"/>
        <v>0.47019867549668876</v>
      </c>
      <c r="E172" s="125">
        <f t="shared" si="34"/>
        <v>0</v>
      </c>
      <c r="F172" s="236"/>
      <c r="G172" s="127">
        <f>+IF($I$171=0,"",(G171/$I$171))</f>
        <v>0.3598233995584989</v>
      </c>
      <c r="H172" s="125">
        <f>+IF($I$171=0,"",(H171/$I$171))</f>
        <v>0.64017660044150115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124</v>
      </c>
      <c r="C178" s="19">
        <f t="shared" ref="C178:G178" si="35">+N178</f>
        <v>117</v>
      </c>
      <c r="D178" s="19">
        <f t="shared" si="35"/>
        <v>565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806</v>
      </c>
      <c r="I178" s="21"/>
      <c r="J178" s="21"/>
      <c r="K178" s="3"/>
      <c r="L178" s="3"/>
      <c r="M178" s="3">
        <v>124</v>
      </c>
      <c r="N178" s="3">
        <v>117</v>
      </c>
      <c r="O178" s="43">
        <v>565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0.15384615384615385</v>
      </c>
      <c r="C179" s="30">
        <f t="shared" ref="C179:G179" si="36">+IF($H$178=0,"",(C178/$H$178))</f>
        <v>0.14516129032258066</v>
      </c>
      <c r="D179" s="30">
        <f t="shared" si="36"/>
        <v>0.70099255583126552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112</v>
      </c>
      <c r="N179" s="3">
        <v>107</v>
      </c>
      <c r="O179" s="43">
        <v>508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112</v>
      </c>
      <c r="C180" s="25">
        <f t="shared" ref="C180:G180" si="37">+N179</f>
        <v>107</v>
      </c>
      <c r="D180" s="25">
        <f t="shared" si="37"/>
        <v>508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727</v>
      </c>
      <c r="I180" s="20"/>
      <c r="J180" s="20"/>
      <c r="K180" s="3"/>
      <c r="L180" s="3"/>
      <c r="M180" s="3">
        <v>124</v>
      </c>
      <c r="N180" s="3">
        <v>579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0.15405777166437415</v>
      </c>
      <c r="C181" s="29">
        <f t="shared" ref="C181:G181" si="38">+IF($H$180=0,"",(C180/$H$180))</f>
        <v>0.14718019257221457</v>
      </c>
      <c r="D181" s="29">
        <f t="shared" si="38"/>
        <v>0.69876203576341123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110</v>
      </c>
      <c r="N181" s="3">
        <v>404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124</v>
      </c>
      <c r="C182" s="25">
        <f t="shared" ref="C182:G182" si="39">+N180</f>
        <v>579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703</v>
      </c>
      <c r="I182" s="20"/>
      <c r="J182" s="20"/>
      <c r="K182" s="3"/>
      <c r="L182" s="3"/>
      <c r="M182" s="3">
        <v>92</v>
      </c>
      <c r="N182" s="3">
        <v>361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0.1763869132290185</v>
      </c>
      <c r="C183" s="29">
        <f t="shared" ref="C183:G183" si="40">+IF($H$182=0,"",(C182/$H$182))</f>
        <v>0.82361308677098155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265</v>
      </c>
      <c r="N183" s="3">
        <v>81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110</v>
      </c>
      <c r="C184" s="25">
        <f t="shared" ref="C184:G184" si="41">+N181</f>
        <v>404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514</v>
      </c>
      <c r="I184" s="20"/>
      <c r="J184" s="20"/>
      <c r="K184" s="20"/>
      <c r="L184" s="20"/>
      <c r="M184" s="3">
        <v>94</v>
      </c>
      <c r="N184" s="3">
        <v>359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0.2140077821011673</v>
      </c>
      <c r="C185" s="29">
        <f t="shared" ref="C185:G185" si="42">+IF($H$184=0,"",(C184/$H$184))</f>
        <v>0.78599221789883267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92</v>
      </c>
      <c r="C186" s="25">
        <f t="shared" ref="C186:G186" si="43">N182</f>
        <v>361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453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0.20309050772626933</v>
      </c>
      <c r="C187" s="29">
        <f t="shared" si="44"/>
        <v>0.79690949227373065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265</v>
      </c>
      <c r="C188" s="25">
        <f t="shared" ref="C188:G188" si="45">N183</f>
        <v>81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346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0.76589595375722541</v>
      </c>
      <c r="C189" s="29">
        <f t="shared" si="46"/>
        <v>0.23410404624277456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94</v>
      </c>
      <c r="C190" s="25">
        <f t="shared" ref="C190:G190" si="47">N184</f>
        <v>359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453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0.20750551876379691</v>
      </c>
      <c r="C191" s="127">
        <f>+IF($H$190=0,"",(C190/$H$190))</f>
        <v>0.79249448123620314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23</v>
      </c>
      <c r="D196" s="64">
        <v>27</v>
      </c>
      <c r="E196" s="64">
        <v>28</v>
      </c>
      <c r="F196" s="64">
        <v>26</v>
      </c>
      <c r="G196" s="64">
        <v>61</v>
      </c>
      <c r="H196" s="65">
        <v>41</v>
      </c>
      <c r="I196" s="65">
        <v>117</v>
      </c>
      <c r="J196" s="66">
        <v>61</v>
      </c>
      <c r="K196" s="66">
        <v>22</v>
      </c>
      <c r="L196" s="66">
        <v>26</v>
      </c>
      <c r="M196" s="68">
        <v>23</v>
      </c>
      <c r="AK196" s="1"/>
    </row>
    <row r="197" spans="1:37" ht="18.75" x14ac:dyDescent="0.25">
      <c r="A197" s="241" t="s">
        <v>3</v>
      </c>
      <c r="B197" s="242"/>
      <c r="C197" s="69">
        <v>23</v>
      </c>
      <c r="D197" s="15">
        <v>18</v>
      </c>
      <c r="E197" s="15">
        <v>27</v>
      </c>
      <c r="F197" s="15">
        <v>66</v>
      </c>
      <c r="G197" s="15">
        <v>28</v>
      </c>
      <c r="H197" s="28">
        <v>40</v>
      </c>
      <c r="I197" s="28">
        <v>585</v>
      </c>
      <c r="J197" s="33">
        <v>298</v>
      </c>
      <c r="K197" s="33">
        <v>170</v>
      </c>
      <c r="L197" s="33">
        <v>123</v>
      </c>
      <c r="M197" s="70">
        <v>95</v>
      </c>
      <c r="AK197" s="1"/>
    </row>
    <row r="198" spans="1:37" ht="18.75" x14ac:dyDescent="0.25">
      <c r="A198" s="241" t="s">
        <v>4</v>
      </c>
      <c r="B198" s="242"/>
      <c r="C198" s="69">
        <v>2144</v>
      </c>
      <c r="D198" s="15">
        <v>2194</v>
      </c>
      <c r="E198" s="15">
        <v>2357</v>
      </c>
      <c r="F198" s="15">
        <v>2214</v>
      </c>
      <c r="G198" s="15">
        <v>2131</v>
      </c>
      <c r="H198" s="28">
        <v>2257</v>
      </c>
      <c r="I198" s="28">
        <v>2393</v>
      </c>
      <c r="J198" s="33">
        <v>1887</v>
      </c>
      <c r="K198" s="33">
        <v>1517</v>
      </c>
      <c r="L198" s="33">
        <v>1592</v>
      </c>
      <c r="M198" s="70">
        <v>1395</v>
      </c>
      <c r="AK198" s="1"/>
    </row>
    <row r="199" spans="1:37" ht="18.75" x14ac:dyDescent="0.25">
      <c r="A199" s="241" t="s">
        <v>5</v>
      </c>
      <c r="B199" s="242"/>
      <c r="C199" s="69">
        <v>5725</v>
      </c>
      <c r="D199" s="15">
        <v>1936</v>
      </c>
      <c r="E199" s="15">
        <v>1245</v>
      </c>
      <c r="F199" s="15">
        <v>1123</v>
      </c>
      <c r="G199" s="15">
        <v>1022</v>
      </c>
      <c r="H199" s="28">
        <v>624</v>
      </c>
      <c r="I199" s="28">
        <v>407</v>
      </c>
      <c r="J199" s="33">
        <v>362</v>
      </c>
      <c r="K199" s="33">
        <v>438</v>
      </c>
      <c r="L199" s="33">
        <v>816</v>
      </c>
      <c r="M199" s="70">
        <v>1066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19</v>
      </c>
      <c r="J200" s="33">
        <v>25</v>
      </c>
      <c r="K200" s="33">
        <v>42</v>
      </c>
      <c r="L200" s="33">
        <v>145</v>
      </c>
      <c r="M200" s="70">
        <v>302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7915</v>
      </c>
      <c r="D202" s="158">
        <f t="shared" si="49"/>
        <v>4175</v>
      </c>
      <c r="E202" s="158">
        <f t="shared" si="49"/>
        <v>3657</v>
      </c>
      <c r="F202" s="158">
        <f t="shared" si="49"/>
        <v>3429</v>
      </c>
      <c r="G202" s="158">
        <f t="shared" si="49"/>
        <v>3242</v>
      </c>
      <c r="H202" s="158">
        <f t="shared" si="49"/>
        <v>2962</v>
      </c>
      <c r="I202" s="158">
        <f t="shared" si="49"/>
        <v>3521</v>
      </c>
      <c r="J202" s="158">
        <f t="shared" si="49"/>
        <v>2633</v>
      </c>
      <c r="K202" s="158">
        <f t="shared" ref="K202:L202" si="50">+SUM(K196:K201)</f>
        <v>2189</v>
      </c>
      <c r="L202" s="158">
        <f t="shared" si="50"/>
        <v>2702</v>
      </c>
      <c r="M202" s="179">
        <f>+SUM(M196:M201)</f>
        <v>2881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0.63793103448275867</v>
      </c>
      <c r="E208" s="134"/>
      <c r="F208" s="186">
        <v>0.65853658536585369</v>
      </c>
      <c r="G208" s="187"/>
      <c r="H208" s="186">
        <v>0.6</v>
      </c>
      <c r="I208" s="186"/>
      <c r="J208" s="192">
        <v>0.5357142857142857</v>
      </c>
      <c r="K208" s="201"/>
      <c r="L208" s="186">
        <v>0.6470588235294118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0.76923076923076927</v>
      </c>
      <c r="E209" s="187"/>
      <c r="F209" s="186">
        <v>0.92500000000000004</v>
      </c>
      <c r="G209" s="187"/>
      <c r="H209" s="186">
        <v>0.78125</v>
      </c>
      <c r="I209" s="186"/>
      <c r="J209" s="194">
        <v>0.58685446009389675</v>
      </c>
      <c r="K209" s="202"/>
      <c r="L209" s="186">
        <v>0.67763157894736847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0.84662288930581608</v>
      </c>
      <c r="E210" s="187"/>
      <c r="F210" s="186">
        <v>0.84711111111111115</v>
      </c>
      <c r="G210" s="187"/>
      <c r="H210" s="186">
        <v>0.83410138248847931</v>
      </c>
      <c r="I210" s="186"/>
      <c r="J210" s="194">
        <v>0.76996805111821087</v>
      </c>
      <c r="K210" s="202"/>
      <c r="L210" s="186">
        <v>0.7589167767503302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0.98228346456692917</v>
      </c>
      <c r="E211" s="187"/>
      <c r="F211" s="186">
        <v>0.97868852459016398</v>
      </c>
      <c r="G211" s="187"/>
      <c r="H211" s="186">
        <v>0.97680412371134018</v>
      </c>
      <c r="I211" s="186"/>
      <c r="J211" s="194">
        <v>0.95614035087719296</v>
      </c>
      <c r="K211" s="202"/>
      <c r="L211" s="186">
        <v>0.96088019559902205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>
        <v>1</v>
      </c>
      <c r="I213" s="186"/>
      <c r="J213" s="194">
        <v>0.96</v>
      </c>
      <c r="K213" s="202"/>
      <c r="L213" s="186">
        <v>0.90476190476190477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129</v>
      </c>
      <c r="E219" s="196"/>
      <c r="F219" s="195" t="s">
        <v>129</v>
      </c>
      <c r="G219" s="196"/>
      <c r="H219" s="195" t="s">
        <v>129</v>
      </c>
      <c r="I219" s="196"/>
      <c r="J219" s="195" t="s">
        <v>129</v>
      </c>
      <c r="K219" s="196"/>
      <c r="L219" s="195" t="s">
        <v>129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129</v>
      </c>
      <c r="E220" s="187"/>
      <c r="F220" s="193" t="s">
        <v>129</v>
      </c>
      <c r="G220" s="187"/>
      <c r="H220" s="193" t="s">
        <v>129</v>
      </c>
      <c r="I220" s="187"/>
      <c r="J220" s="193" t="s">
        <v>129</v>
      </c>
      <c r="K220" s="187"/>
      <c r="L220" s="193" t="s">
        <v>129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130</v>
      </c>
      <c r="E221" s="187"/>
      <c r="F221" s="193" t="s">
        <v>123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125</v>
      </c>
      <c r="E222" s="187"/>
      <c r="F222" s="193" t="s">
        <v>131</v>
      </c>
      <c r="G222" s="187"/>
      <c r="H222" s="193" t="s">
        <v>125</v>
      </c>
      <c r="I222" s="187"/>
      <c r="J222" s="193" t="s">
        <v>125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125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2023-09-02T05:14:57Z</dcterms:modified>
</cp:coreProperties>
</file>