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31959C73-DD20-49DD-874C-B65FCCAD899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<sst xmlns="http://schemas.openxmlformats.org/spreadsheetml/2006/main" count="265" uniqueCount="129">
  <si>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</si>
  <si>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</si>
  <si>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</si>
  <si>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</si>
  <si>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</si>
  <si>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</si>
  <si>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</si>
  <si>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</si>
  <si>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</si>
  <si>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</si>
  <si>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</si>
  <si>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</si>
  <si>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</si>
  <si>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</si>
  <si>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</si>
  <si>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</si>
  <si>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</si>
  <si>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</si>
  <si>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</si>
  <si>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</si>
  <si>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</si>
  <si>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</si>
  <si>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</si>
  <si>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</si>
  <si>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</si>
  <si>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</si>
  <si>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</si>
  <si>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</si>
  <si>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</si>
  <si>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</si>
  <si>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</si>
  <si>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</si>
  <si>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</si>
  <si>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</si>
  <si>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</si>
  <si>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</si>
  <si>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</si>
  <si>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</si>
  <si>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</si>
  <si>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</si>
  <si>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</si>
  <si>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</si>
  <si>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</si>
  <si>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</si>
  <si>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</si>
  <si>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</si>
  <si>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</si>
  <si>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</si>
  <si>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</si>
  <si>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</si>
  <si>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</si>
  <si>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</si>
  <si>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</si>
  <si>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</si>
  <si>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</si>
  <si>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</si>
  <si>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</si>
  <si>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</si>
  <si>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</si>
  <si>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</si>
  <si>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</si>
  <si>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</si>
  <si>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</si>
  <si>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</si>
  <si>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</si>
  <si>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</si>
  <si>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</si>
  <si>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</si>
  <si>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</si>
  <si>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</si>
  <si>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</si>
  <si>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</si>
  <si>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</si>
  <si>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</si>
  <si>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</si>
  <si>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</si>
  <si>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</si>
  <si>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</si>
  <si>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</si>
  <si>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</si>
  <si>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</si>
  <si>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</si>
  <si>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</si>
  <si>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</si>
  <si>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</si>
  <si>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</si>
  <si>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</si>
  <si>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</si>
  <si>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</si>
  <si>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</si>
  <si>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</si>
  <si>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</si>
  <si>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</si>
  <si>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</si>
  <si>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</si>
  <si>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</si>
  <si>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</si>
  <si>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</si>
  <si>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</si>
  <si>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</si>
  <si>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</si>
  <si>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</si>
  <si>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</si>
  <si>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</si>
  <si>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</si>
  <si>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</si>
  <si>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</si>
  <si>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</si>
  <si>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</si>
  <si>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</si>
  <si>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</si>
  <si>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</si>
  <si>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</si>
  <si>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</si>
  <si>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</si>
  <si>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</si>
  <si>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</si>
  <si>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</si>
  <si>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</si>
  <si>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</si>
  <si>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</si>
  <si>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</si>
  <si>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</si>
  <si>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</si>
  <si>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</si>
  <si>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</si>
  <si>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POLITECNICO ICAFT</t>
  </si>
  <si>
    <t>99221</t>
  </si>
  <si>
    <t>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</si>
</sst>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POLITECNICO ICAFT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POLITECNICO ICAFT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0.45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17</v>
      </c>
      <c r="J32" s="58">
        <v>33</v>
      </c>
      <c r="K32" s="58">
        <v>43</v>
      </c>
      <c r="L32" s="58">
        <v>33</v>
      </c>
      <c r="M32" s="61">
        <v>13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17</v>
      </c>
      <c r="J34" s="166">
        <f>+SUM(J32:J33)</f>
        <v>33</v>
      </c>
      <c r="K34" s="166">
        <f>+SUM(K32:K33)</f>
        <v>43</v>
      </c>
      <c r="L34" s="166">
        <f>+SUM(L32:L33)</f>
        <v>33</v>
      </c>
      <c r="M34" s="167">
        <f>+SUM(M32:M33)</f>
        <v>13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17</v>
      </c>
      <c r="J39" s="66">
        <v>8</v>
      </c>
      <c r="K39" s="66">
        <v>14</v>
      </c>
      <c r="L39" s="66">
        <v>9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25</v>
      </c>
      <c r="K40" s="33">
        <v>29</v>
      </c>
      <c r="L40" s="33">
        <v>24</v>
      </c>
      <c r="M40" s="70">
        <v>13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17</v>
      </c>
      <c r="J45" s="166">
        <f>+SUM(J39:J44)</f>
        <v>33</v>
      </c>
      <c r="K45" s="166">
        <f>+SUM(K39:K44)</f>
        <v>43</v>
      </c>
      <c r="L45" s="166">
        <f>+SUM(L39:L44)</f>
        <v>33</v>
      </c>
      <c r="M45" s="167">
        <f>+SUM(M39:M44)</f>
        <v>13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17</v>
      </c>
      <c r="J55" s="33">
        <v>8</v>
      </c>
      <c r="K55" s="33">
        <v>22</v>
      </c>
      <c r="L55" s="33">
        <v>9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25</v>
      </c>
      <c r="K56" s="33">
        <v>21</v>
      </c>
      <c r="L56" s="33">
        <v>24</v>
      </c>
      <c r="M56" s="70">
        <v>13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17</v>
      </c>
      <c r="J59" s="172">
        <f t="shared" si="2"/>
        <v>33</v>
      </c>
      <c r="K59" s="172">
        <f t="shared" si="2"/>
        <v>43</v>
      </c>
      <c r="L59" s="172">
        <f t="shared" si="2"/>
        <v>33</v>
      </c>
      <c r="M59" s="167">
        <f>+SUM(M50:M58)</f>
        <v>13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25</v>
      </c>
      <c r="K71" s="32">
        <v>21</v>
      </c>
      <c r="L71" s="32">
        <v>24</v>
      </c>
      <c r="M71" s="62">
        <v>13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17</v>
      </c>
      <c r="J74" s="33">
        <v>8</v>
      </c>
      <c r="K74" s="32">
        <v>22</v>
      </c>
      <c r="L74" s="32">
        <v>9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17</v>
      </c>
      <c r="J76" s="172">
        <f t="shared" si="4"/>
        <v>33</v>
      </c>
      <c r="K76" s="172">
        <f t="shared" si="4"/>
        <v>43</v>
      </c>
      <c r="L76" s="172">
        <f t="shared" si="4"/>
        <v>33</v>
      </c>
      <c r="M76" s="173">
        <f t="shared" si="4"/>
        <v>13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17</v>
      </c>
      <c r="J82" s="85">
        <v>33</v>
      </c>
      <c r="K82" s="86">
        <v>43</v>
      </c>
      <c r="L82" s="86">
        <v>33</v>
      </c>
      <c r="M82" s="87">
        <v>13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17</v>
      </c>
      <c r="J87" s="165">
        <f>+SUM(J82:J86)</f>
        <v>33</v>
      </c>
      <c r="K87" s="166">
        <f>+SUM(K82:K86)</f>
        <v>43</v>
      </c>
      <c r="L87" s="166">
        <f>+SUM(L82:L86)</f>
        <v>33</v>
      </c>
      <c r="M87" s="167">
        <f>+SUM(M82:M86)</f>
        <v>13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4</v>
      </c>
      <c r="J93" s="86">
        <v>19</v>
      </c>
      <c r="K93" s="86">
        <v>30</v>
      </c>
      <c r="L93" s="86">
        <v>22</v>
      </c>
      <c r="M93" s="87">
        <v>13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13</v>
      </c>
      <c r="J94" s="28">
        <v>14</v>
      </c>
      <c r="K94" s="32">
        <v>13</v>
      </c>
      <c r="L94" s="32">
        <v>11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17</v>
      </c>
      <c r="J95" s="165">
        <f t="shared" si="6"/>
        <v>33</v>
      </c>
      <c r="K95" s="166">
        <f t="shared" si="6"/>
        <v>43</v>
      </c>
      <c r="L95" s="166">
        <f t="shared" si="6"/>
        <v>33</v>
      </c>
      <c r="M95" s="167">
        <f t="shared" si="6"/>
        <v>13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>
        <v>0.29411764705882354</v>
      </c>
      <c r="F100" s="209">
        <v>0.24242424242424243</v>
      </c>
      <c r="G100" s="210">
        <v>0.39534883720930231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>
        <v>0.29411764705882354</v>
      </c>
      <c r="F102" s="162">
        <v>0.24242424242424243</v>
      </c>
      <c r="G102" s="163">
        <v>0.39534883720930231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13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13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13</v>
      </c>
      <c r="E125" s="100">
        <v>0</v>
      </c>
      <c r="F125" s="254">
        <f>+E125+E126</f>
        <v>13</v>
      </c>
      <c r="G125" s="100">
        <v>0</v>
      </c>
      <c r="H125" s="254">
        <f>+G125+G126</f>
        <v>13</v>
      </c>
    </row>
    <row r="126" spans="1:10" ht="18.75" x14ac:dyDescent="0.25">
      <c r="A126" s="267"/>
      <c r="B126" s="105">
        <v>2</v>
      </c>
      <c r="C126" s="99">
        <v>13</v>
      </c>
      <c r="D126" s="244"/>
      <c r="E126" s="99">
        <v>13</v>
      </c>
      <c r="F126" s="244"/>
      <c r="G126" s="99">
        <v>13</v>
      </c>
      <c r="H126" s="244"/>
    </row>
    <row r="127" spans="1:10" ht="18.75" x14ac:dyDescent="0.25">
      <c r="A127" s="266">
        <v>2018</v>
      </c>
      <c r="B127" s="106">
        <v>1</v>
      </c>
      <c r="C127" s="100">
        <v>124</v>
      </c>
      <c r="D127" s="254">
        <f>+C127+C128</f>
        <v>155</v>
      </c>
      <c r="E127" s="100">
        <v>16</v>
      </c>
      <c r="F127" s="254">
        <f>+E127+E128</f>
        <v>45</v>
      </c>
      <c r="G127" s="100">
        <v>15</v>
      </c>
      <c r="H127" s="254">
        <f>+G127+G128</f>
        <v>36</v>
      </c>
    </row>
    <row r="128" spans="1:10" ht="18.75" x14ac:dyDescent="0.25">
      <c r="A128" s="267"/>
      <c r="B128" s="105">
        <v>2</v>
      </c>
      <c r="C128" s="99">
        <v>31</v>
      </c>
      <c r="D128" s="244"/>
      <c r="E128" s="99">
        <v>29</v>
      </c>
      <c r="F128" s="244"/>
      <c r="G128" s="99">
        <v>21</v>
      </c>
      <c r="H128" s="244"/>
    </row>
    <row r="129" spans="1:28" ht="18.75" x14ac:dyDescent="0.25">
      <c r="A129" s="266">
        <v>2019</v>
      </c>
      <c r="B129" s="106">
        <v>1</v>
      </c>
      <c r="C129" s="100">
        <v>28</v>
      </c>
      <c r="D129" s="254">
        <f>+C129+C130</f>
        <v>44</v>
      </c>
      <c r="E129" s="100">
        <v>25</v>
      </c>
      <c r="F129" s="254">
        <f>+E129+E130</f>
        <v>41</v>
      </c>
      <c r="G129" s="100">
        <v>23</v>
      </c>
      <c r="H129" s="254">
        <f>+G129+G130</f>
        <v>39</v>
      </c>
    </row>
    <row r="130" spans="1:28" ht="18.75" x14ac:dyDescent="0.25">
      <c r="A130" s="267"/>
      <c r="B130" s="105">
        <v>2</v>
      </c>
      <c r="C130" s="99">
        <v>16</v>
      </c>
      <c r="D130" s="244"/>
      <c r="E130" s="99">
        <v>16</v>
      </c>
      <c r="F130" s="244"/>
      <c r="G130" s="99">
        <v>16</v>
      </c>
      <c r="H130" s="244"/>
    </row>
    <row r="131" spans="1:28" ht="18.75" x14ac:dyDescent="0.25">
      <c r="A131" s="266">
        <v>2022</v>
      </c>
      <c r="B131" s="106">
        <v>1</v>
      </c>
      <c r="C131" s="100">
        <v>46</v>
      </c>
      <c r="D131" s="254">
        <f>+C131+C132</f>
        <v>131</v>
      </c>
      <c r="E131" s="100">
        <v>37</v>
      </c>
      <c r="F131" s="254">
        <f>+E131+E132</f>
        <v>87</v>
      </c>
      <c r="G131" s="100">
        <v>34</v>
      </c>
      <c r="H131" s="254">
        <f>+G131+G132</f>
        <v>67</v>
      </c>
    </row>
    <row r="132" spans="1:28" ht="18.75" x14ac:dyDescent="0.25">
      <c r="A132" s="267"/>
      <c r="B132" s="105">
        <v>2</v>
      </c>
      <c r="C132" s="99">
        <v>85</v>
      </c>
      <c r="D132" s="244"/>
      <c r="E132" s="99">
        <v>50</v>
      </c>
      <c r="F132" s="244"/>
      <c r="G132" s="99">
        <v>33</v>
      </c>
      <c r="H132" s="244"/>
    </row>
    <row r="133" spans="1:28" ht="18.75" x14ac:dyDescent="0.25">
      <c r="A133" s="266">
        <v>2021</v>
      </c>
      <c r="B133" s="106">
        <v>1</v>
      </c>
      <c r="C133" s="100">
        <v>42</v>
      </c>
      <c r="D133" s="254">
        <f>+C133+C134</f>
        <v>133</v>
      </c>
      <c r="E133" s="100">
        <v>22</v>
      </c>
      <c r="F133" s="254">
        <f>+E133+E134</f>
        <v>56</v>
      </c>
      <c r="G133" s="100">
        <v>17</v>
      </c>
      <c r="H133" s="254">
        <f>+G133+G134</f>
        <v>45</v>
      </c>
    </row>
    <row r="134" spans="1:28" ht="18.75" x14ac:dyDescent="0.25">
      <c r="A134" s="267"/>
      <c r="B134" s="105">
        <v>2</v>
      </c>
      <c r="C134" s="99">
        <v>91</v>
      </c>
      <c r="D134" s="244"/>
      <c r="E134" s="99">
        <v>34</v>
      </c>
      <c r="F134" s="244"/>
      <c r="G134" s="99">
        <v>28</v>
      </c>
      <c r="H134" s="244"/>
    </row>
    <row r="135" spans="1:28" ht="18.75" x14ac:dyDescent="0.25">
      <c r="A135" s="303">
        <v>2022</v>
      </c>
      <c r="B135" s="107">
        <v>1</v>
      </c>
      <c r="C135" s="101">
        <v>28</v>
      </c>
      <c r="D135" s="255">
        <f>+C135+C136</f>
        <v>28</v>
      </c>
      <c r="E135" s="101" t="s">
        <v>66</v>
      </c>
      <c r="F135" s="255" t="e">
        <f>+E135+E136</f>
        <v>#VALUE!</v>
      </c>
      <c r="G135" s="101" t="s">
        <v>66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>
        <v>0</v>
      </c>
      <c r="D136" s="256"/>
      <c r="E136" s="102" t="s">
        <v>66</v>
      </c>
      <c r="F136" s="256"/>
      <c r="G136" s="102" t="s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5</v>
      </c>
      <c r="Q143" s="22">
        <v>2</v>
      </c>
      <c r="R143" s="22">
        <v>2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1</v>
      </c>
      <c r="P144" s="3">
        <v>8</v>
      </c>
      <c r="Q144" s="3">
        <v>6</v>
      </c>
      <c r="R144" s="3">
        <v>10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</v>
      </c>
      <c r="F145" s="116">
        <f t="shared" si="13"/>
        <v>2</v>
      </c>
      <c r="G145" s="116">
        <f t="shared" si="13"/>
        <v>2</v>
      </c>
      <c r="H145" s="116">
        <f t="shared" si="13"/>
        <v>0</v>
      </c>
      <c r="I145" s="117">
        <f t="shared" si="13"/>
        <v>0</v>
      </c>
      <c r="J145" s="235">
        <f>+SUM(B145:I145)</f>
        <v>9</v>
      </c>
      <c r="M145" s="3">
        <v>0</v>
      </c>
      <c r="N145" s="3">
        <v>0</v>
      </c>
      <c r="O145" s="3">
        <v>0</v>
      </c>
      <c r="P145" s="3">
        <v>9</v>
      </c>
      <c r="Q145" s="3">
        <v>10</v>
      </c>
      <c r="R145" s="3">
        <v>4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0.55555555555555558</v>
      </c>
      <c r="F146" s="119">
        <f t="shared" si="14"/>
        <v>0.22222222222222221</v>
      </c>
      <c r="G146" s="119">
        <f t="shared" si="14"/>
        <v>0.22222222222222221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10</v>
      </c>
      <c r="Q146" s="3">
        <v>6</v>
      </c>
      <c r="R146" s="3">
        <v>5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8</v>
      </c>
      <c r="F147" s="116">
        <f t="shared" si="15"/>
        <v>6</v>
      </c>
      <c r="G147" s="116">
        <f t="shared" si="15"/>
        <v>10</v>
      </c>
      <c r="H147" s="116">
        <f t="shared" si="15"/>
        <v>0</v>
      </c>
      <c r="I147" s="117">
        <f t="shared" si="15"/>
        <v>0</v>
      </c>
      <c r="J147" s="235">
        <f>+SUM(B147:I147)</f>
        <v>25</v>
      </c>
      <c r="M147" s="3">
        <v>0</v>
      </c>
      <c r="N147" s="3">
        <v>0</v>
      </c>
      <c r="O147" s="3">
        <v>0</v>
      </c>
      <c r="P147" s="3">
        <v>3</v>
      </c>
      <c r="Q147" s="3">
        <v>1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0.04</v>
      </c>
      <c r="E148" s="119">
        <f t="shared" si="16"/>
        <v>0.32</v>
      </c>
      <c r="F148" s="119">
        <f t="shared" si="16"/>
        <v>0.24</v>
      </c>
      <c r="G148" s="119">
        <f t="shared" si="16"/>
        <v>0.4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</v>
      </c>
      <c r="F149" s="116">
        <f t="shared" si="17"/>
        <v>10</v>
      </c>
      <c r="G149" s="116">
        <f t="shared" si="17"/>
        <v>4</v>
      </c>
      <c r="H149" s="116">
        <f t="shared" si="17"/>
        <v>0</v>
      </c>
      <c r="I149" s="117">
        <f t="shared" si="17"/>
        <v>0</v>
      </c>
      <c r="J149" s="235">
        <f>+SUM(B149:I149)</f>
        <v>23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0.39130434782608697</v>
      </c>
      <c r="F150" s="119">
        <f t="shared" si="18"/>
        <v>0.43478260869565216</v>
      </c>
      <c r="G150" s="119">
        <f t="shared" si="18"/>
        <v>0.17391304347826086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10</v>
      </c>
      <c r="F151" s="116">
        <f t="shared" si="19"/>
        <v>6</v>
      </c>
      <c r="G151" s="116">
        <f t="shared" si="19"/>
        <v>5</v>
      </c>
      <c r="H151" s="116">
        <f t="shared" si="19"/>
        <v>0</v>
      </c>
      <c r="I151" s="117">
        <f t="shared" si="19"/>
        <v>0</v>
      </c>
      <c r="J151" s="235">
        <f>+SUM(B151:I151)</f>
        <v>21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0.47619047619047616</v>
      </c>
      <c r="F152" s="119">
        <f t="shared" si="20"/>
        <v>0.2857142857142857</v>
      </c>
      <c r="G152" s="119">
        <f t="shared" si="20"/>
        <v>0.23809523809523808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1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59">
        <f>+SUM(B153:I153)</f>
        <v>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0.5</v>
      </c>
      <c r="F154" s="125">
        <f t="shared" si="22"/>
        <v>0.16666666666666666</v>
      </c>
      <c r="G154" s="125">
        <f t="shared" si="22"/>
        <v>0.33333333333333331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6</v>
      </c>
      <c r="N161" s="3">
        <v>1</v>
      </c>
      <c r="O161" s="3">
        <v>2</v>
      </c>
      <c r="P161" s="3">
        <v>0</v>
      </c>
      <c r="Q161" s="3">
        <v>2</v>
      </c>
      <c r="R161" s="3">
        <v>7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22</v>
      </c>
      <c r="N162" s="3">
        <v>1</v>
      </c>
      <c r="O162" s="3">
        <v>2</v>
      </c>
      <c r="P162" s="3">
        <v>0</v>
      </c>
      <c r="Q162" s="3">
        <v>6</v>
      </c>
      <c r="R162" s="3">
        <v>19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6</v>
      </c>
      <c r="C163" s="25">
        <f t="shared" ref="C163:E163" si="27">+N161</f>
        <v>1</v>
      </c>
      <c r="D163" s="25">
        <f t="shared" si="27"/>
        <v>2</v>
      </c>
      <c r="E163" s="116">
        <f t="shared" si="27"/>
        <v>0</v>
      </c>
      <c r="F163" s="235">
        <f>+SUM(B163:E163)</f>
        <v>9</v>
      </c>
      <c r="G163" s="25">
        <f>Q161</f>
        <v>2</v>
      </c>
      <c r="H163" s="116">
        <f>R161</f>
        <v>7</v>
      </c>
      <c r="I163" s="235">
        <f>+SUM(G163:H163)</f>
        <v>9</v>
      </c>
      <c r="J163" s="34"/>
      <c r="M163" s="3">
        <v>19</v>
      </c>
      <c r="N163" s="3">
        <v>2</v>
      </c>
      <c r="O163" s="3">
        <v>2</v>
      </c>
      <c r="P163" s="3">
        <v>0</v>
      </c>
      <c r="Q163" s="3">
        <v>7</v>
      </c>
      <c r="R163" s="3">
        <v>16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0.66666666666666663</v>
      </c>
      <c r="C164" s="29">
        <f t="shared" ref="C164:E164" si="28">+IF($F$163=0,"",(C163/$F$163))</f>
        <v>0.1111111111111111</v>
      </c>
      <c r="D164" s="29">
        <f t="shared" si="28"/>
        <v>0.22222222222222221</v>
      </c>
      <c r="E164" s="119">
        <f t="shared" si="28"/>
        <v>0</v>
      </c>
      <c r="F164" s="236"/>
      <c r="G164" s="29">
        <f>+IF($I$163=0,"",(G163/$I$163))</f>
        <v>0.22222222222222221</v>
      </c>
      <c r="H164" s="119">
        <f>+IF($I$163=0,"",(H163/$I$163))</f>
        <v>0.77777777777777779</v>
      </c>
      <c r="I164" s="236"/>
      <c r="J164" s="34"/>
      <c r="M164" s="3">
        <v>18</v>
      </c>
      <c r="N164" s="3">
        <v>1</v>
      </c>
      <c r="O164" s="3">
        <v>2</v>
      </c>
      <c r="P164" s="3">
        <v>0</v>
      </c>
      <c r="Q164" s="3">
        <v>4</v>
      </c>
      <c r="R164" s="3">
        <v>17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22</v>
      </c>
      <c r="C165" s="19">
        <f t="shared" ref="C165:E165" si="29">+N162</f>
        <v>1</v>
      </c>
      <c r="D165" s="19">
        <f t="shared" si="29"/>
        <v>2</v>
      </c>
      <c r="E165" s="122">
        <f t="shared" si="29"/>
        <v>0</v>
      </c>
      <c r="F165" s="235">
        <f>+SUM(B165:E165)</f>
        <v>25</v>
      </c>
      <c r="G165" s="25">
        <f>Q162</f>
        <v>6</v>
      </c>
      <c r="H165" s="116">
        <f>R162</f>
        <v>19</v>
      </c>
      <c r="I165" s="235">
        <f>+SUM(G165:H165)</f>
        <v>25</v>
      </c>
      <c r="J165" s="34"/>
      <c r="M165" s="3">
        <v>6</v>
      </c>
      <c r="N165" s="3">
        <v>0</v>
      </c>
      <c r="O165" s="3">
        <v>0</v>
      </c>
      <c r="P165" s="3">
        <v>0</v>
      </c>
      <c r="Q165" s="3">
        <v>1</v>
      </c>
      <c r="R165" s="3">
        <v>5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0.88</v>
      </c>
      <c r="C166" s="29">
        <f>+IF($F$165=0,"",(C165/$F$165))</f>
        <v>0.04</v>
      </c>
      <c r="D166" s="29">
        <f t="shared" ref="D166:E166" si="30">+IF($F$165=0,"",(D165/$F$165))</f>
        <v>0.08</v>
      </c>
      <c r="E166" s="119">
        <f t="shared" si="30"/>
        <v>0</v>
      </c>
      <c r="F166" s="236"/>
      <c r="G166" s="29">
        <f>+IF($I$165=0,"",(G165/$I$165))</f>
        <v>0.24</v>
      </c>
      <c r="H166" s="119">
        <f>+IF($I$165=0,"",(H165/$I$165))</f>
        <v>0.76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19</v>
      </c>
      <c r="C167" s="19">
        <f t="shared" ref="C167:E167" si="31">+N163</f>
        <v>2</v>
      </c>
      <c r="D167" s="19">
        <f t="shared" si="31"/>
        <v>2</v>
      </c>
      <c r="E167" s="122">
        <f t="shared" si="31"/>
        <v>0</v>
      </c>
      <c r="F167" s="235">
        <f>+SUM(B167:E167)</f>
        <v>23</v>
      </c>
      <c r="G167" s="25">
        <f>Q163</f>
        <v>7</v>
      </c>
      <c r="H167" s="116">
        <f>R163</f>
        <v>16</v>
      </c>
      <c r="I167" s="235">
        <f>+SUM(G167:H167)</f>
        <v>23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0.82608695652173914</v>
      </c>
      <c r="C168" s="29">
        <f>+IF($F$167=0,"",(C167/$F$167))</f>
        <v>8.6956521739130432E-2</v>
      </c>
      <c r="D168" s="29">
        <f>+IF($F$167=0,"",(D167/$F$167))</f>
        <v>8.6956521739130432E-2</v>
      </c>
      <c r="E168" s="119">
        <f>+IF($F$167=0,"",(E167/$F$167))</f>
        <v>0</v>
      </c>
      <c r="F168" s="236"/>
      <c r="G168" s="29">
        <f>+IF($I$167=0,"",(G167/$I$167))</f>
        <v>0.30434782608695654</v>
      </c>
      <c r="H168" s="119">
        <f>+IF($I$167=0,"",(H167/$I$167))</f>
        <v>0.69565217391304346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18</v>
      </c>
      <c r="C169" s="19">
        <f t="shared" ref="C169:E169" si="32">+N164</f>
        <v>1</v>
      </c>
      <c r="D169" s="19">
        <f t="shared" si="32"/>
        <v>2</v>
      </c>
      <c r="E169" s="122">
        <f t="shared" si="32"/>
        <v>0</v>
      </c>
      <c r="F169" s="235">
        <f>+SUM(B169:E169)</f>
        <v>21</v>
      </c>
      <c r="G169" s="25">
        <f>Q164</f>
        <v>4</v>
      </c>
      <c r="H169" s="116">
        <f>R164</f>
        <v>17</v>
      </c>
      <c r="I169" s="277">
        <f>+SUM(G169:H169)</f>
        <v>21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0.8571428571428571</v>
      </c>
      <c r="C170" s="29">
        <f>+IF($F$169=0,"",(C169/$F$169))</f>
        <v>4.7619047619047616E-2</v>
      </c>
      <c r="D170" s="29">
        <f>+IF($F$169=0,"",(D169/$F$169))</f>
        <v>9.5238095238095233E-2</v>
      </c>
      <c r="E170" s="119">
        <f>+IF($F$169=0,"",(E169/$F$169))</f>
        <v>0</v>
      </c>
      <c r="F170" s="236"/>
      <c r="G170" s="29">
        <f>+IF($I$169=0,"",(G169/$I$169))</f>
        <v>0.19047619047619047</v>
      </c>
      <c r="H170" s="119">
        <f>+IF($I$169=0,"",(H169/$I$169))</f>
        <v>0.80952380952380953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6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6</v>
      </c>
      <c r="G171" s="19">
        <f>Q165</f>
        <v>1</v>
      </c>
      <c r="H171" s="122">
        <f>R165</f>
        <v>5</v>
      </c>
      <c r="I171" s="259">
        <f>+SUM(G171:H171)</f>
        <v>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0.16666666666666666</v>
      </c>
      <c r="H172" s="125">
        <f>+IF($I$171=0,"",(H171/$I$171))</f>
        <v>0.83333333333333337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2</v>
      </c>
      <c r="N180" s="3">
        <v>0</v>
      </c>
      <c r="O180" s="43">
        <v>6</v>
      </c>
      <c r="P180" s="43">
        <v>1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2</v>
      </c>
      <c r="N181" s="3">
        <v>1</v>
      </c>
      <c r="O181" s="43">
        <v>15</v>
      </c>
      <c r="P181" s="43">
        <v>7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</v>
      </c>
      <c r="C182" s="25">
        <f t="shared" ref="C182:G182" si="39">+N180</f>
        <v>0</v>
      </c>
      <c r="D182" s="25">
        <f t="shared" si="39"/>
        <v>6</v>
      </c>
      <c r="E182" s="25">
        <f t="shared" si="39"/>
        <v>1</v>
      </c>
      <c r="F182" s="25">
        <f t="shared" si="39"/>
        <v>0</v>
      </c>
      <c r="G182" s="116">
        <f t="shared" si="39"/>
        <v>0</v>
      </c>
      <c r="H182" s="235">
        <f>+SUM(B182:G182)</f>
        <v>9</v>
      </c>
      <c r="I182" s="20"/>
      <c r="J182" s="20"/>
      <c r="K182" s="3"/>
      <c r="L182" s="3"/>
      <c r="M182" s="3">
        <v>2</v>
      </c>
      <c r="N182" s="3">
        <v>14</v>
      </c>
      <c r="O182" s="43">
        <v>0</v>
      </c>
      <c r="P182" s="43">
        <v>7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0.22222222222222221</v>
      </c>
      <c r="C183" s="29">
        <f t="shared" ref="C183:G183" si="40">+IF($H$182=0,"",(C182/$H$182))</f>
        <v>0</v>
      </c>
      <c r="D183" s="29">
        <f t="shared" si="40"/>
        <v>0.66666666666666663</v>
      </c>
      <c r="E183" s="29">
        <f t="shared" si="40"/>
        <v>0.1111111111111111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</v>
      </c>
      <c r="N183" s="3">
        <v>15</v>
      </c>
      <c r="O183" s="43">
        <v>0</v>
      </c>
      <c r="P183" s="43">
        <v>4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</v>
      </c>
      <c r="C184" s="25">
        <f t="shared" ref="C184:G184" si="41">+N181</f>
        <v>1</v>
      </c>
      <c r="D184" s="25">
        <f t="shared" si="41"/>
        <v>15</v>
      </c>
      <c r="E184" s="25">
        <f t="shared" si="41"/>
        <v>7</v>
      </c>
      <c r="F184" s="25">
        <f t="shared" si="41"/>
        <v>0</v>
      </c>
      <c r="G184" s="116">
        <f t="shared" si="41"/>
        <v>0</v>
      </c>
      <c r="H184" s="235">
        <f>+SUM(B184:G184)</f>
        <v>25</v>
      </c>
      <c r="I184" s="20"/>
      <c r="J184" s="20"/>
      <c r="K184" s="20"/>
      <c r="L184" s="20"/>
      <c r="M184" s="3">
        <v>0</v>
      </c>
      <c r="N184" s="3">
        <v>0</v>
      </c>
      <c r="O184" s="43">
        <v>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0.08</v>
      </c>
      <c r="C185" s="29">
        <f t="shared" ref="C185:G185" si="42">+IF($H$184=0,"",(C184/$H$184))</f>
        <v>0.04</v>
      </c>
      <c r="D185" s="29">
        <f t="shared" si="42"/>
        <v>0.6</v>
      </c>
      <c r="E185" s="29">
        <f t="shared" si="42"/>
        <v>0.28000000000000003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</v>
      </c>
      <c r="C186" s="25">
        <f t="shared" ref="C186:G186" si="43">N182</f>
        <v>14</v>
      </c>
      <c r="D186" s="25">
        <f t="shared" si="43"/>
        <v>0</v>
      </c>
      <c r="E186" s="25">
        <f t="shared" si="43"/>
        <v>7</v>
      </c>
      <c r="F186" s="25">
        <f t="shared" si="43"/>
        <v>0</v>
      </c>
      <c r="G186" s="116">
        <f t="shared" si="43"/>
        <v>0</v>
      </c>
      <c r="H186" s="235">
        <f>+SUM(B186:G186)</f>
        <v>23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8.6956521739130432E-2</v>
      </c>
      <c r="C187" s="29">
        <f t="shared" si="44"/>
        <v>0.60869565217391308</v>
      </c>
      <c r="D187" s="29">
        <f t="shared" si="44"/>
        <v>0</v>
      </c>
      <c r="E187" s="29">
        <f t="shared" si="44"/>
        <v>0.30434782608695654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15</v>
      </c>
      <c r="D188" s="25">
        <f t="shared" si="45"/>
        <v>0</v>
      </c>
      <c r="E188" s="25">
        <f t="shared" si="45"/>
        <v>4</v>
      </c>
      <c r="F188" s="25">
        <f t="shared" si="45"/>
        <v>0</v>
      </c>
      <c r="G188" s="116">
        <f t="shared" si="45"/>
        <v>0</v>
      </c>
      <c r="H188" s="235">
        <f>+SUM(B188:G188)</f>
        <v>21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9.5238095238095233E-2</v>
      </c>
      <c r="C189" s="29">
        <f t="shared" si="46"/>
        <v>0.7142857142857143</v>
      </c>
      <c r="D189" s="29">
        <f t="shared" si="46"/>
        <v>0</v>
      </c>
      <c r="E189" s="29">
        <f t="shared" si="46"/>
        <v>0.19047619047619047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19</v>
      </c>
      <c r="J196" s="66">
        <v>11</v>
      </c>
      <c r="K196" s="66">
        <v>0</v>
      </c>
      <c r="L196" s="66">
        <v>18</v>
      </c>
      <c r="M196" s="68">
        <v>14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9</v>
      </c>
      <c r="K197" s="33">
        <v>0</v>
      </c>
      <c r="L197" s="33">
        <v>23</v>
      </c>
      <c r="M197" s="70">
        <v>23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19</v>
      </c>
      <c r="J202" s="158">
        <f t="shared" si="49"/>
        <v>20</v>
      </c>
      <c r="K202" s="158">
        <f t="shared" ref="K202:L202" si="50">+SUM(K196:K201)</f>
        <v>0</v>
      </c>
      <c r="L202" s="158">
        <f t="shared" si="50"/>
        <v>41</v>
      </c>
      <c r="M202" s="179">
        <f>+SUM(M196:M201)</f>
        <v>37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127</v>
      </c>
      <c r="E208" s="134"/>
      <c r="F208" s="186"/>
      <c r="G208" s="187"/>
      <c r="H208" s="186">
        <v>0.72222222222222221</v>
      </c>
      <c r="I208" s="186"/>
      <c r="J208" s="192">
        <v>0.36363636363636359</v>
      </c>
      <c r="K208" s="201"/>
      <c r="L208" s="186">
        <v>0.5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/>
      <c r="E209" s="187"/>
      <c r="F209" s="186"/>
      <c r="G209" s="187"/>
      <c r="H209" s="186" t="s">
        <v>66</v>
      </c>
      <c r="I209" s="186"/>
      <c r="J209" s="194">
        <v>0.33333333333333331</v>
      </c>
      <c r="K209" s="202"/>
      <c r="L209" s="186">
        <v>0.4375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/>
      <c r="E210" s="187"/>
      <c r="F210" s="186"/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/>
      <c r="E211" s="187"/>
      <c r="F211" s="186"/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/>
      <c r="E212" s="187"/>
      <c r="F212" s="186"/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/>
      <c r="E213" s="187"/>
      <c r="F213" s="186"/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/>
      <c r="E214" s="190"/>
      <c r="F214" s="189"/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124</v>
      </c>
      <c r="I219" s="196"/>
      <c r="J219" s="195" t="s">
        <v>124</v>
      </c>
      <c r="K219" s="196"/>
      <c r="L219" s="195" t="s">
        <v>128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2023-09-02T10:53:07Z</dcterms:modified>
</cp:coreProperties>
</file>