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jzorro_mineducacion_gov_co/Documents/PERFILES 2021/PERFILES IES/"/>
    </mc:Choice>
  </mc:AlternateContent>
  <xr:revisionPtr revIDLastSave="0" documentId="8_{9A2E19BA-8F50-4849-B439-E3D9A5F2DA70}" xr6:coauthVersionLast="46" xr6:coauthVersionMax="46" xr10:uidLastSave="{00000000-0000-0000-0000-000000000000}"/>
  <workbookProtection workbookAlgorithmName="SHA-512" workbookHashValue="XBOadmq6LQ/qABTCvuP7QzVhH8d3nW90vQaTzsf6v04+wfAOFzCiVXqYm/mJtFwhwvDu4tKuqiq7uHo/Muq49w==" workbookSaltValue="VOE7XKmnSSaF3j8ZqjwMcg==" workbookSpinCount="100000" lockStructure="1"/>
  <bookViews>
    <workbookView xWindow="-120" yWindow="-120" windowWidth="29040" windowHeight="16440" xr2:uid="{00000000-000D-0000-FFFF-FFFF00000000}"/>
  </bookViews>
  <sheets>
    <sheet name="Hoja1" sheetId="1" r:id="rId1"/>
  </sheets>
  <definedNames>
    <definedName name="_xlnm.Print_Area" localSheetId="0">Hoja1!$A$11:$K$233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2" i="1" l="1"/>
  <c r="G25" i="1"/>
  <c r="I92" i="1"/>
  <c r="J92" i="1"/>
  <c r="K92" i="1"/>
  <c r="L92" i="1"/>
  <c r="M92" i="1"/>
  <c r="M85" i="1"/>
  <c r="L85" i="1"/>
  <c r="K85" i="1"/>
  <c r="J85" i="1"/>
  <c r="I85" i="1"/>
  <c r="M76" i="1"/>
  <c r="L76" i="1"/>
  <c r="K76" i="1"/>
  <c r="J76" i="1"/>
  <c r="I76" i="1"/>
  <c r="C111" i="1" l="1"/>
  <c r="C110" i="1"/>
  <c r="C109" i="1"/>
  <c r="C108" i="1"/>
  <c r="C107" i="1"/>
  <c r="C106" i="1"/>
  <c r="B147" i="1"/>
  <c r="D85" i="1"/>
  <c r="E85" i="1"/>
  <c r="F85" i="1"/>
  <c r="G85" i="1"/>
  <c r="H85" i="1"/>
  <c r="C85" i="1"/>
  <c r="M202" i="1"/>
  <c r="C190" i="1"/>
  <c r="D190" i="1"/>
  <c r="E190" i="1"/>
  <c r="F190" i="1"/>
  <c r="G190" i="1"/>
  <c r="B190" i="1"/>
  <c r="C188" i="1"/>
  <c r="D188" i="1"/>
  <c r="E188" i="1"/>
  <c r="F188" i="1"/>
  <c r="G188" i="1"/>
  <c r="B188" i="1"/>
  <c r="C186" i="1"/>
  <c r="D186" i="1"/>
  <c r="E186" i="1"/>
  <c r="F186" i="1"/>
  <c r="G186" i="1"/>
  <c r="B186" i="1"/>
  <c r="C184" i="1"/>
  <c r="D184" i="1"/>
  <c r="E184" i="1"/>
  <c r="F184" i="1"/>
  <c r="G184" i="1"/>
  <c r="B184" i="1"/>
  <c r="C182" i="1"/>
  <c r="D182" i="1"/>
  <c r="E182" i="1"/>
  <c r="F182" i="1"/>
  <c r="G182" i="1"/>
  <c r="B182" i="1"/>
  <c r="C180" i="1"/>
  <c r="D180" i="1"/>
  <c r="E180" i="1"/>
  <c r="F180" i="1"/>
  <c r="G180" i="1"/>
  <c r="B180" i="1"/>
  <c r="H173" i="1"/>
  <c r="G173" i="1"/>
  <c r="H171" i="1"/>
  <c r="G171" i="1"/>
  <c r="H169" i="1"/>
  <c r="G169" i="1"/>
  <c r="H167" i="1"/>
  <c r="G167" i="1"/>
  <c r="H165" i="1"/>
  <c r="G165" i="1"/>
  <c r="H163" i="1"/>
  <c r="G163" i="1"/>
  <c r="C173" i="1"/>
  <c r="D173" i="1"/>
  <c r="E173" i="1"/>
  <c r="B173" i="1"/>
  <c r="C171" i="1"/>
  <c r="D171" i="1"/>
  <c r="E171" i="1"/>
  <c r="B171" i="1"/>
  <c r="C169" i="1"/>
  <c r="D169" i="1"/>
  <c r="E169" i="1"/>
  <c r="B169" i="1"/>
  <c r="C167" i="1"/>
  <c r="D167" i="1"/>
  <c r="E167" i="1"/>
  <c r="B167" i="1"/>
  <c r="C165" i="1"/>
  <c r="D165" i="1"/>
  <c r="E165" i="1"/>
  <c r="B165" i="1"/>
  <c r="C163" i="1"/>
  <c r="D163" i="1"/>
  <c r="E163" i="1"/>
  <c r="B163" i="1"/>
  <c r="C157" i="1"/>
  <c r="D157" i="1"/>
  <c r="E157" i="1"/>
  <c r="F157" i="1"/>
  <c r="G157" i="1"/>
  <c r="H157" i="1"/>
  <c r="I157" i="1"/>
  <c r="B157" i="1"/>
  <c r="C155" i="1"/>
  <c r="D155" i="1"/>
  <c r="E155" i="1"/>
  <c r="F155" i="1"/>
  <c r="G155" i="1"/>
  <c r="H155" i="1"/>
  <c r="I155" i="1"/>
  <c r="B155" i="1"/>
  <c r="C153" i="1"/>
  <c r="D153" i="1"/>
  <c r="E153" i="1"/>
  <c r="F153" i="1"/>
  <c r="G153" i="1"/>
  <c r="H153" i="1"/>
  <c r="I153" i="1"/>
  <c r="B153" i="1"/>
  <c r="C151" i="1"/>
  <c r="D151" i="1"/>
  <c r="E151" i="1"/>
  <c r="F151" i="1"/>
  <c r="G151" i="1"/>
  <c r="H151" i="1"/>
  <c r="I151" i="1"/>
  <c r="B151" i="1"/>
  <c r="C149" i="1"/>
  <c r="D149" i="1"/>
  <c r="E149" i="1"/>
  <c r="F149" i="1"/>
  <c r="G149" i="1"/>
  <c r="H149" i="1"/>
  <c r="I149" i="1"/>
  <c r="B149" i="1"/>
  <c r="C147" i="1"/>
  <c r="D147" i="1"/>
  <c r="E147" i="1"/>
  <c r="F147" i="1"/>
  <c r="G147" i="1"/>
  <c r="H147" i="1"/>
  <c r="I147" i="1"/>
  <c r="G21" i="1"/>
  <c r="G20" i="1"/>
  <c r="M59" i="1" l="1"/>
  <c r="M46" i="1"/>
  <c r="M35" i="1"/>
  <c r="G19" i="1" s="1"/>
  <c r="L46" i="1"/>
  <c r="H190" i="1"/>
  <c r="E191" i="1" s="1"/>
  <c r="H141" i="1"/>
  <c r="F141" i="1"/>
  <c r="D141" i="1"/>
  <c r="D191" i="1" l="1"/>
  <c r="C191" i="1"/>
  <c r="B191" i="1"/>
  <c r="G191" i="1"/>
  <c r="F191" i="1"/>
  <c r="J157" i="1"/>
  <c r="C158" i="1" s="1"/>
  <c r="F173" i="1"/>
  <c r="I173" i="1"/>
  <c r="D158" i="1" l="1"/>
  <c r="H158" i="1"/>
  <c r="F158" i="1"/>
  <c r="E158" i="1"/>
  <c r="B158" i="1"/>
  <c r="H174" i="1"/>
  <c r="G174" i="1"/>
  <c r="G158" i="1"/>
  <c r="I158" i="1"/>
  <c r="D174" i="1"/>
  <c r="E174" i="1"/>
  <c r="B174" i="1"/>
  <c r="C174" i="1"/>
  <c r="H137" i="1" l="1"/>
  <c r="F137" i="1"/>
  <c r="D137" i="1"/>
  <c r="G26" i="1"/>
  <c r="K35" i="1"/>
  <c r="L35" i="1"/>
  <c r="K46" i="1"/>
  <c r="K59" i="1"/>
  <c r="L59" i="1"/>
  <c r="I169" i="1" l="1"/>
  <c r="H170" i="1" s="1"/>
  <c r="F169" i="1"/>
  <c r="E170" i="1" s="1"/>
  <c r="H188" i="1"/>
  <c r="G189" i="1" s="1"/>
  <c r="J153" i="1"/>
  <c r="G170" i="1" l="1"/>
  <c r="D170" i="1"/>
  <c r="C170" i="1"/>
  <c r="B170" i="1"/>
  <c r="F189" i="1"/>
  <c r="E189" i="1"/>
  <c r="D189" i="1"/>
  <c r="C189" i="1"/>
  <c r="B189" i="1"/>
  <c r="D154" i="1"/>
  <c r="C154" i="1"/>
  <c r="I154" i="1"/>
  <c r="E154" i="1"/>
  <c r="G154" i="1"/>
  <c r="F154" i="1"/>
  <c r="B154" i="1"/>
  <c r="H154" i="1"/>
  <c r="K202" i="1"/>
  <c r="L202" i="1"/>
  <c r="B7" i="1" l="1"/>
  <c r="D135" i="1" l="1"/>
  <c r="I35" i="1" l="1"/>
  <c r="J35" i="1"/>
  <c r="H186" i="1" l="1"/>
  <c r="I171" i="1"/>
  <c r="F171" i="1"/>
  <c r="H139" i="1"/>
  <c r="F139" i="1"/>
  <c r="D139" i="1"/>
  <c r="J59" i="1"/>
  <c r="J202" i="1"/>
  <c r="I202" i="1"/>
  <c r="J46" i="1"/>
  <c r="E172" i="1" l="1"/>
  <c r="D172" i="1"/>
  <c r="C172" i="1"/>
  <c r="B172" i="1"/>
  <c r="H172" i="1"/>
  <c r="G172" i="1"/>
  <c r="G187" i="1"/>
  <c r="F187" i="1"/>
  <c r="C187" i="1"/>
  <c r="E187" i="1"/>
  <c r="D187" i="1"/>
  <c r="B187" i="1"/>
  <c r="J155" i="1"/>
  <c r="H156" i="1" l="1"/>
  <c r="I156" i="1"/>
  <c r="F156" i="1"/>
  <c r="G156" i="1"/>
  <c r="D156" i="1"/>
  <c r="E156" i="1"/>
  <c r="B156" i="1"/>
  <c r="C156" i="1"/>
  <c r="E111" i="1" l="1"/>
  <c r="E110" i="1"/>
  <c r="E109" i="1"/>
  <c r="E108" i="1"/>
  <c r="E107" i="1"/>
  <c r="E106" i="1"/>
  <c r="F202" i="1" l="1"/>
  <c r="E202" i="1"/>
  <c r="D202" i="1"/>
  <c r="C202" i="1"/>
  <c r="G23" i="1"/>
  <c r="D112" i="1"/>
  <c r="C112" i="1"/>
  <c r="G59" i="1"/>
  <c r="F59" i="1"/>
  <c r="E59" i="1"/>
  <c r="H92" i="1"/>
  <c r="G92" i="1"/>
  <c r="F92" i="1"/>
  <c r="E92" i="1"/>
  <c r="D92" i="1"/>
  <c r="C92" i="1"/>
  <c r="D59" i="1"/>
  <c r="C59" i="1"/>
  <c r="J151" i="1" l="1"/>
  <c r="E112" i="1"/>
  <c r="G22" i="1" s="1"/>
  <c r="J149" i="1"/>
  <c r="H182" i="1"/>
  <c r="H184" i="1"/>
  <c r="H180" i="1"/>
  <c r="I165" i="1"/>
  <c r="F163" i="1"/>
  <c r="I167" i="1"/>
  <c r="F165" i="1"/>
  <c r="F167" i="1"/>
  <c r="I163" i="1"/>
  <c r="J147" i="1"/>
  <c r="G46" i="1"/>
  <c r="F46" i="1"/>
  <c r="E46" i="1"/>
  <c r="D46" i="1"/>
  <c r="C46" i="1"/>
  <c r="H35" i="1"/>
  <c r="G35" i="1"/>
  <c r="F35" i="1"/>
  <c r="E35" i="1"/>
  <c r="D35" i="1"/>
  <c r="C35" i="1"/>
  <c r="E166" i="1" l="1"/>
  <c r="B166" i="1"/>
  <c r="D166" i="1"/>
  <c r="C166" i="1"/>
  <c r="C168" i="1"/>
  <c r="B168" i="1"/>
  <c r="E168" i="1"/>
  <c r="D168" i="1"/>
  <c r="H168" i="1"/>
  <c r="G168" i="1"/>
  <c r="G166" i="1"/>
  <c r="H166" i="1"/>
  <c r="H164" i="1"/>
  <c r="G164" i="1"/>
  <c r="C164" i="1"/>
  <c r="B164" i="1"/>
  <c r="E164" i="1"/>
  <c r="D164" i="1"/>
  <c r="G183" i="1"/>
  <c r="C183" i="1"/>
  <c r="F183" i="1"/>
  <c r="B183" i="1"/>
  <c r="E183" i="1"/>
  <c r="D183" i="1"/>
  <c r="G185" i="1"/>
  <c r="F185" i="1"/>
  <c r="B185" i="1"/>
  <c r="C185" i="1"/>
  <c r="E185" i="1"/>
  <c r="D185" i="1"/>
  <c r="G181" i="1"/>
  <c r="D181" i="1"/>
  <c r="C181" i="1"/>
  <c r="F181" i="1"/>
  <c r="B181" i="1"/>
  <c r="E181" i="1"/>
  <c r="I148" i="1"/>
  <c r="E148" i="1"/>
  <c r="H148" i="1"/>
  <c r="D148" i="1"/>
  <c r="B148" i="1"/>
  <c r="G148" i="1"/>
  <c r="C148" i="1"/>
  <c r="F148" i="1"/>
  <c r="I150" i="1"/>
  <c r="E150" i="1"/>
  <c r="H150" i="1"/>
  <c r="D150" i="1"/>
  <c r="B150" i="1"/>
  <c r="G150" i="1"/>
  <c r="C150" i="1"/>
  <c r="F150" i="1"/>
  <c r="I152" i="1"/>
  <c r="E152" i="1"/>
  <c r="H152" i="1"/>
  <c r="D152" i="1"/>
  <c r="B152" i="1"/>
  <c r="G152" i="1"/>
  <c r="C152" i="1"/>
  <c r="F152" i="1"/>
  <c r="C13" i="1" l="1"/>
  <c r="H202" i="1" l="1"/>
  <c r="I59" i="1" l="1"/>
  <c r="H59" i="1"/>
  <c r="G202" i="1" l="1"/>
  <c r="I46" i="1"/>
  <c r="H46" i="1"/>
  <c r="I13" i="1" l="1"/>
  <c r="H133" i="1" l="1"/>
  <c r="F133" i="1"/>
  <c r="D133" i="1"/>
  <c r="C14" i="1" l="1"/>
  <c r="A13" i="1" l="1"/>
  <c r="G13" i="1"/>
  <c r="G16" i="1"/>
  <c r="H135" i="1" l="1"/>
  <c r="H131" i="1"/>
  <c r="F135" i="1"/>
  <c r="F131" i="1"/>
  <c r="D131" i="1"/>
</calcChain>
</file>

<file path=xl/sharedStrings.xml><?xml version="1.0" encoding="utf-8"?>
<sst xmlns="http://schemas.openxmlformats.org/spreadsheetml/2006/main" count="314" uniqueCount="149">
  <si>
    <t>Matrícula Total</t>
  </si>
  <si>
    <t>Nación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</si>
  <si>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</si>
  <si>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</si>
  <si>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</si>
  <si>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</si>
  <si>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</si>
  <si>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</si>
  <si>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</si>
  <si>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</si>
  <si>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Salarios</t>
  </si>
  <si>
    <t>Medio</t>
  </si>
  <si>
    <t>Bajo</t>
  </si>
  <si>
    <t>ESTADISTICAS GENERALES DE EDUCACIÓN SUPERIOR</t>
  </si>
  <si>
    <t>Inscritos</t>
  </si>
  <si>
    <t>Admitidos</t>
  </si>
  <si>
    <t>Primer Curso</t>
  </si>
  <si>
    <t>DOCTORADO</t>
  </si>
  <si>
    <t>ESPECIALIZACIÓN</t>
  </si>
  <si>
    <t>TIEMPO COMPLETO</t>
  </si>
  <si>
    <t>Semestre</t>
  </si>
  <si>
    <t>[0,1) salarios mínimos</t>
  </si>
  <si>
    <t>[1,2) salarios mínimos</t>
  </si>
  <si>
    <t>[2,3) salarios mínimos</t>
  </si>
  <si>
    <t>[3,5) salarios mínimos</t>
  </si>
  <si>
    <t>[5,7) salarios mínimos</t>
  </si>
  <si>
    <t>[7,10) salarios mínimos</t>
  </si>
  <si>
    <t>[10,) salarios mínimos</t>
  </si>
  <si>
    <t>SECTOR</t>
  </si>
  <si>
    <t>MAESTRÍA</t>
  </si>
  <si>
    <t>CARACTER</t>
  </si>
  <si>
    <t>Alto</t>
  </si>
  <si>
    <t>TOTAL</t>
  </si>
  <si>
    <t>UNIVERSITARIO</t>
  </si>
  <si>
    <t>TÉCNICO PROFESIONAL</t>
  </si>
  <si>
    <t>CÁTEDRA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</si>
  <si>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</si>
  <si>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</si>
  <si>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</si>
  <si>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</si>
  <si>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</si>
  <si>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</si>
  <si>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Resumen de Estadísticas</t>
  </si>
  <si>
    <t>Matrícula Pregrado</t>
  </si>
  <si>
    <t>Matrícula Posgrado</t>
  </si>
  <si>
    <t>Proporción de matrícula atendida en programas con acreditación de alta calidad</t>
  </si>
  <si>
    <t>Número de programas académicos con reporte de matrícula</t>
  </si>
  <si>
    <t>Porcentaje de estudiantes nuevos con ingresos familiares entre 0 y 2 SMLV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</si>
  <si>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</si>
  <si>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</si>
  <si>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</si>
  <si>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</si>
  <si>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</si>
  <si>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</si>
  <si>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</si>
  <si>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</si>
  <si>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</si>
  <si>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</si>
  <si>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</si>
  <si>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</si>
  <si>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</si>
  <si>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</si>
  <si>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</si>
  <si>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</si>
  <si>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</si>
  <si>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</si>
  <si>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</si>
  <si>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</si>
  <si>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TECNÓLOGO</t>
  </si>
  <si>
    <t>DOCENTE SIN TÍTULO</t>
  </si>
  <si>
    <t>MEDIO TIEMPO O PARCIAL</t>
  </si>
  <si>
    <t>TÉRMINO INDEFINIDO</t>
  </si>
  <si>
    <t>TÉRMINO FIJO</t>
  </si>
  <si>
    <t>HORAS</t>
  </si>
  <si>
    <t>SIN INFORMACIÓN</t>
  </si>
  <si>
    <t>Fuente: MEN (SNIES)</t>
  </si>
  <si>
    <t>Matrícula por nivel académico</t>
  </si>
  <si>
    <t>Nivel académico</t>
  </si>
  <si>
    <t>Nivel de formación</t>
  </si>
  <si>
    <t>Fuente: MEN (Sistema Nacional de Información de Educación Superior - SNIES, Sistema para la Prevención de la Deserción en las IES - SPADIES, Observatorio Laboral de la Educación - OLE)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</si>
  <si>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</si>
  <si>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</si>
  <si>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</si>
  <si>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</si>
  <si>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</si>
  <si>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</si>
  <si>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</si>
  <si>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Fuente: MEN (SPADIES)</t>
  </si>
  <si>
    <t>Fuente: MEN (SNIES - SACES)</t>
  </si>
  <si>
    <t>Programas que reportan matrícula por nivel de formación</t>
  </si>
  <si>
    <t>Nivel de desempeño</t>
  </si>
  <si>
    <t>ii. Reporte de docentes por nivel de formación</t>
  </si>
  <si>
    <t>Año</t>
  </si>
  <si>
    <t>MUJER</t>
  </si>
  <si>
    <t>HOMBRE</t>
  </si>
  <si>
    <t>iii. Reporte de docentes por dedicación y sexo</t>
  </si>
  <si>
    <t>iv. Reporte de docentes por tipo de contrato</t>
  </si>
  <si>
    <t>Fuente: MEN - OLE</t>
  </si>
  <si>
    <r>
      <t>Vinculación 2011
(</t>
    </r>
    <r>
      <rPr>
        <b/>
        <sz val="10"/>
        <color theme="1"/>
        <rFont val="Calibri"/>
        <family val="2"/>
        <scheme val="minor"/>
      </rPr>
      <t>Graduados 2010)</t>
    </r>
  </si>
  <si>
    <r>
      <t>Vinculación 2012
(</t>
    </r>
    <r>
      <rPr>
        <b/>
        <sz val="10"/>
        <color theme="1"/>
        <rFont val="Calibri"/>
        <family val="2"/>
        <scheme val="minor"/>
      </rPr>
      <t>Graduados 2011)</t>
    </r>
  </si>
  <si>
    <r>
      <t>Vinculación 2013
(</t>
    </r>
    <r>
      <rPr>
        <b/>
        <sz val="10"/>
        <color theme="1"/>
        <rFont val="Calibri"/>
        <family val="2"/>
        <scheme val="minor"/>
      </rPr>
      <t>Graduados 2012)</t>
    </r>
  </si>
  <si>
    <r>
      <t>Vinculación 2014
(</t>
    </r>
    <r>
      <rPr>
        <b/>
        <sz val="10"/>
        <color theme="1"/>
        <rFont val="Calibri"/>
        <family val="2"/>
        <scheme val="minor"/>
      </rPr>
      <t>Graduados 2013)</t>
    </r>
  </si>
  <si>
    <r>
      <t>Vinculación 2015
(</t>
    </r>
    <r>
      <rPr>
        <b/>
        <sz val="10"/>
        <color theme="1"/>
        <rFont val="Calibri"/>
        <family val="2"/>
        <scheme val="minor"/>
      </rPr>
      <t>Graduados 2014)</t>
    </r>
  </si>
  <si>
    <t>Economía administración contad.</t>
  </si>
  <si>
    <t>Distribución estudiantes nuevos según resultados Pruebas SABER 11 - 2016</t>
  </si>
  <si>
    <t>Sin clasificar</t>
  </si>
  <si>
    <t>OCASIONAL</t>
  </si>
  <si>
    <t>AD HONOREM</t>
  </si>
  <si>
    <r>
      <t>Vinculación 2016
(</t>
    </r>
    <r>
      <rPr>
        <b/>
        <sz val="10"/>
        <color theme="1"/>
        <rFont val="Calibri"/>
        <family val="2"/>
        <scheme val="minor"/>
      </rPr>
      <t>Graduados 2015)</t>
    </r>
  </si>
  <si>
    <t>Tasa de deserción anual universitaria</t>
  </si>
  <si>
    <t>Distribución de estudiantes nuevos según ingresos de las familias - 2016</t>
  </si>
  <si>
    <t>i. Reporte de Inscripciones, Admisiones y matriculados en primer curso</t>
  </si>
  <si>
    <t>Fuente: MEN (SNIES). Para 2016 y 2017 los datos corresponden al total de inscripciones y admisiones realizadas; una misma persona puede presentar una o varias inscripciones o admisiones.</t>
  </si>
  <si>
    <t>Nota: Desde el 2016 el nivel de especialización incluye especializaciones técnicas, tecnológicas, universitarias y médico quirúrgicas</t>
  </si>
  <si>
    <t>Subdirección de Desarrollo Sectorial</t>
  </si>
  <si>
    <t>Fuente: MEN (SPADIES 3,0)</t>
  </si>
  <si>
    <t>Número de municipios con reporte de matrícula atendida por la IES*</t>
  </si>
  <si>
    <t>Tasa de deserción anual por nivel de formación - Nueva serie</t>
  </si>
  <si>
    <t>-</t>
  </si>
  <si>
    <t>Información año 2020</t>
  </si>
  <si>
    <t>La información suministrada corresponde al reporte realizado por las instituciones de educación superior - Información 2020 con corte a mayo de 2021</t>
  </si>
  <si>
    <t>*Para el total nacional municipios con más de 5 estudiantes matriculados</t>
  </si>
  <si>
    <t>Matrícula por CINE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</si>
  <si>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</si>
  <si>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</si>
  <si>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</si>
  <si>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</si>
  <si>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</si>
  <si>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</si>
  <si>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</si>
  <si>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</si>
  <si>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</si>
  <si>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</si>
  <si>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</si>
  <si>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</si>
  <si>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</si>
  <si>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r>
      <t>Vinculación 2017
(</t>
    </r>
    <r>
      <rPr>
        <b/>
        <sz val="10"/>
        <color theme="1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</si>
  <si>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1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</si>
  <si>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1"/>
        <rFont val="Calibri"/>
        <family val="2"/>
        <scheme val="minor"/>
      </rPr>
      <t>Graduados 2018)</t>
    </r>
  </si>
  <si>
    <t>Total</t>
  </si>
  <si>
    <t>Porcentaje de vinculación al sector formal para recién graduados de programas de pregrado</t>
  </si>
  <si>
    <t>Nota: Cifras de corte al cierre estadístico.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</si>
  <si>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Para ampliar esta información consulte aquí https://ole.mineducacion.gov.co/1769/articles-402800_recurso_1.pdf </t>
  </si>
  <si>
    <t>Nota 2: Los SMMLV para los años 2017, 2018 y 2019 fueron $737.717, $781.242 y $828.116 respectivamente.</t>
  </si>
  <si>
    <t>P</t>
  </si>
  <si>
    <t>Presencial - virtual</t>
  </si>
  <si>
    <t>NO</t>
  </si>
  <si>
    <t>POLITECNICO INDOAMERICANO</t>
  </si>
  <si>
    <t>T.P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</si>
</sst>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7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/>
      <top style="medium">
        <color rgb="FF3366CC"/>
      </top>
      <bottom/>
      <diagonal/>
    </border>
    <border>
      <left/>
      <right/>
      <top style="medium">
        <color rgb="FF3366CC"/>
      </top>
      <bottom/>
      <diagonal/>
    </border>
    <border>
      <left style="medium">
        <color rgb="FF3366CC"/>
      </left>
      <right style="medium">
        <color rgb="FF3366CC"/>
      </right>
      <top/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/>
      <diagonal/>
    </border>
    <border>
      <left style="medium">
        <color rgb="FF3366CC"/>
      </left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/>
      <diagonal/>
    </border>
    <border>
      <left/>
      <right style="medium">
        <color rgb="FF3366CC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rgb="FF3366CC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medium">
        <color rgb="FF3366CC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/>
      <diagonal/>
    </border>
    <border>
      <left style="medium">
        <color rgb="FF3366CC"/>
      </left>
      <right/>
      <top/>
      <bottom style="medium">
        <color rgb="FF3366CC"/>
      </bottom>
      <diagonal/>
    </border>
    <border>
      <left/>
      <right/>
      <top/>
      <bottom style="medium">
        <color rgb="FF3366CC"/>
      </bottom>
      <diagonal/>
    </border>
    <border>
      <left/>
      <right style="medium">
        <color rgb="FF3366CC"/>
      </right>
      <top/>
      <bottom style="medium">
        <color rgb="FF3366CC"/>
      </bottom>
      <diagonal/>
    </border>
    <border>
      <left style="hair">
        <color theme="0" tint="-0.24994659260841701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24994659260841701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24994659260841701"/>
      </right>
      <top style="hair">
        <color theme="0" tint="-0.34998626667073579"/>
      </top>
      <bottom style="hair">
        <color theme="0" tint="-0.34998626667073579"/>
      </bottom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/>
    <xf numFmtId="0" fontId="11" fillId="0" borderId="0"/>
    <xf numFmtId="164" fontId="5" fillId="0" borderId="0" applyFont="0" applyFill="0" applyBorder="0" applyAlignment="0" applyProtection="0"/>
  </cellStyleXfs>
  <cellXfs count="31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12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3" fontId="3" fillId="0" borderId="0" xfId="2" applyNumberFormat="1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10" fontId="3" fillId="0" borderId="0" xfId="2" applyNumberFormat="1" applyFont="1" applyAlignment="1" applyProtection="1">
      <alignment vertical="center"/>
      <protection hidden="1"/>
    </xf>
    <xf numFmtId="3" fontId="8" fillId="0" borderId="3" xfId="0" applyNumberFormat="1" applyFont="1" applyFill="1" applyBorder="1" applyAlignment="1" applyProtection="1">
      <alignment horizontal="center" vertical="center"/>
      <protection hidden="1"/>
    </xf>
    <xf numFmtId="167" fontId="3" fillId="0" borderId="0" xfId="2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0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3" fontId="8" fillId="0" borderId="5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66" fontId="13" fillId="0" borderId="0" xfId="1" applyNumberFormat="1" applyFont="1" applyAlignment="1" applyProtection="1">
      <alignment vertical="center"/>
      <protection hidden="1"/>
    </xf>
    <xf numFmtId="3" fontId="10" fillId="0" borderId="0" xfId="0" applyNumberFormat="1" applyFont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3" fontId="8" fillId="0" borderId="7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3" fontId="8" fillId="0" borderId="3" xfId="2" applyNumberFormat="1" applyFont="1" applyFill="1" applyBorder="1" applyAlignment="1" applyProtection="1">
      <alignment horizontal="center" vertical="center"/>
      <protection hidden="1"/>
    </xf>
    <xf numFmtId="3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6" xfId="2" applyNumberFormat="1" applyFont="1" applyFill="1" applyBorder="1" applyAlignment="1" applyProtection="1">
      <alignment horizontal="center" vertical="center"/>
      <protection hidden="1"/>
    </xf>
    <xf numFmtId="167" fontId="8" fillId="0" borderId="8" xfId="2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/>
      <protection hidden="1"/>
    </xf>
    <xf numFmtId="3" fontId="9" fillId="3" borderId="17" xfId="0" applyNumberFormat="1" applyFont="1" applyFill="1" applyBorder="1" applyAlignment="1" applyProtection="1">
      <alignment horizontal="center" vertical="center"/>
      <protection hidden="1"/>
    </xf>
    <xf numFmtId="3" fontId="9" fillId="0" borderId="17" xfId="0" applyNumberFormat="1" applyFont="1" applyFill="1" applyBorder="1" applyAlignment="1" applyProtection="1">
      <alignment horizontal="center" vertical="center"/>
      <protection hidden="1"/>
    </xf>
    <xf numFmtId="167" fontId="9" fillId="3" borderId="18" xfId="0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Border="1" applyAlignment="1" applyProtection="1">
      <alignment horizontal="center" vertical="center"/>
      <protection hidden="1"/>
    </xf>
    <xf numFmtId="3" fontId="8" fillId="0" borderId="27" xfId="0" applyNumberFormat="1" applyFont="1" applyBorder="1" applyAlignment="1" applyProtection="1">
      <alignment horizontal="center" vertical="center"/>
      <protection hidden="1"/>
    </xf>
    <xf numFmtId="3" fontId="8" fillId="3" borderId="18" xfId="2" applyNumberFormat="1" applyFont="1" applyFill="1" applyBorder="1" applyAlignment="1" applyProtection="1">
      <alignment horizontal="center" vertical="center"/>
      <protection hidden="1"/>
    </xf>
    <xf numFmtId="3" fontId="9" fillId="0" borderId="18" xfId="0" applyNumberFormat="1" applyFont="1" applyFill="1" applyBorder="1" applyAlignment="1" applyProtection="1">
      <alignment horizontal="center" vertical="center"/>
      <protection hidden="1"/>
    </xf>
    <xf numFmtId="3" fontId="8" fillId="0" borderId="18" xfId="2" applyNumberFormat="1" applyFont="1" applyBorder="1" applyAlignment="1" applyProtection="1">
      <alignment horizontal="center" vertical="center"/>
      <protection hidden="1"/>
    </xf>
    <xf numFmtId="3" fontId="8" fillId="0" borderId="4" xfId="2" applyNumberFormat="1" applyFont="1" applyFill="1" applyBorder="1" applyAlignment="1" applyProtection="1">
      <alignment horizontal="center" vertical="center"/>
      <protection hidden="1"/>
    </xf>
    <xf numFmtId="3" fontId="8" fillId="0" borderId="2" xfId="2" applyNumberFormat="1" applyFont="1" applyFill="1" applyBorder="1" applyAlignment="1" applyProtection="1">
      <alignment horizontal="center" vertical="center"/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3" fontId="8" fillId="0" borderId="31" xfId="0" applyNumberFormat="1" applyFont="1" applyFill="1" applyBorder="1" applyAlignment="1" applyProtection="1">
      <alignment horizontal="center" vertical="center"/>
      <protection hidden="1"/>
    </xf>
    <xf numFmtId="3" fontId="8" fillId="0" borderId="33" xfId="0" applyNumberFormat="1" applyFont="1" applyFill="1" applyBorder="1" applyAlignment="1" applyProtection="1">
      <alignment horizontal="center" vertical="center"/>
      <protection hidden="1"/>
    </xf>
    <xf numFmtId="3" fontId="8" fillId="0" borderId="33" xfId="2" applyNumberFormat="1" applyFont="1" applyFill="1" applyBorder="1" applyAlignment="1" applyProtection="1">
      <alignment horizontal="center" vertical="center"/>
      <protection hidden="1"/>
    </xf>
    <xf numFmtId="3" fontId="8" fillId="0" borderId="34" xfId="2" applyNumberFormat="1" applyFont="1" applyFill="1" applyBorder="1" applyAlignment="1" applyProtection="1">
      <alignment horizontal="center" vertical="center"/>
      <protection hidden="1"/>
    </xf>
    <xf numFmtId="3" fontId="8" fillId="0" borderId="35" xfId="0" applyNumberFormat="1" applyFont="1" applyFill="1" applyBorder="1" applyAlignment="1" applyProtection="1">
      <alignment horizontal="center" vertical="center"/>
      <protection hidden="1"/>
    </xf>
    <xf numFmtId="3" fontId="6" fillId="3" borderId="37" xfId="0" applyNumberFormat="1" applyFont="1" applyFill="1" applyBorder="1" applyAlignment="1" applyProtection="1">
      <alignment horizontal="center" vertical="center"/>
      <protection hidden="1"/>
    </xf>
    <xf numFmtId="3" fontId="6" fillId="3" borderId="39" xfId="0" applyNumberFormat="1" applyFont="1" applyFill="1" applyBorder="1" applyAlignment="1" applyProtection="1">
      <alignment horizontal="center" vertical="center"/>
      <protection hidden="1"/>
    </xf>
    <xf numFmtId="3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6" fillId="3" borderId="40" xfId="2" applyNumberFormat="1" applyFont="1" applyFill="1" applyBorder="1" applyAlignment="1" applyProtection="1">
      <alignment horizontal="center" vertical="center"/>
      <protection hidden="1"/>
    </xf>
    <xf numFmtId="3" fontId="8" fillId="0" borderId="27" xfId="0" applyNumberFormat="1" applyFont="1" applyFill="1" applyBorder="1" applyAlignment="1" applyProtection="1">
      <alignment horizontal="center" vertical="center"/>
      <protection hidden="1"/>
    </xf>
    <xf numFmtId="3" fontId="8" fillId="0" borderId="15" xfId="0" applyNumberFormat="1" applyFont="1" applyFill="1" applyBorder="1" applyAlignment="1" applyProtection="1">
      <alignment horizontal="center" vertical="center"/>
      <protection hidden="1"/>
    </xf>
    <xf numFmtId="3" fontId="8" fillId="0" borderId="15" xfId="2" applyNumberFormat="1" applyFont="1" applyFill="1" applyBorder="1" applyAlignment="1" applyProtection="1">
      <alignment horizontal="center" vertical="center"/>
      <protection hidden="1"/>
    </xf>
    <xf numFmtId="3" fontId="8" fillId="0" borderId="25" xfId="2" applyNumberFormat="1" applyFont="1" applyFill="1" applyBorder="1" applyAlignment="1" applyProtection="1">
      <alignment horizontal="center" vertical="center"/>
      <protection hidden="1"/>
    </xf>
    <xf numFmtId="3" fontId="8" fillId="0" borderId="18" xfId="0" applyNumberFormat="1" applyFont="1" applyFill="1" applyBorder="1" applyAlignment="1" applyProtection="1">
      <alignment horizontal="center" vertical="center"/>
      <protection hidden="1"/>
    </xf>
    <xf numFmtId="3" fontId="6" fillId="3" borderId="19" xfId="0" applyNumberFormat="1" applyFont="1" applyFill="1" applyBorder="1" applyAlignment="1" applyProtection="1">
      <alignment horizontal="center" vertical="center"/>
      <protection hidden="1"/>
    </xf>
    <xf numFmtId="3" fontId="6" fillId="3" borderId="20" xfId="0" applyNumberFormat="1" applyFont="1" applyFill="1" applyBorder="1" applyAlignment="1" applyProtection="1">
      <alignment horizontal="center" vertical="center"/>
      <protection hidden="1"/>
    </xf>
    <xf numFmtId="3" fontId="6" fillId="3" borderId="20" xfId="2" applyNumberFormat="1" applyFont="1" applyFill="1" applyBorder="1" applyAlignment="1" applyProtection="1">
      <alignment horizontal="center" vertical="center"/>
      <protection hidden="1"/>
    </xf>
    <xf numFmtId="3" fontId="6" fillId="3" borderId="26" xfId="2" applyNumberFormat="1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6" fillId="3" borderId="41" xfId="0" applyFont="1" applyFill="1" applyBorder="1" applyAlignment="1" applyProtection="1">
      <alignment horizontal="center" vertical="center"/>
      <protection hidden="1"/>
    </xf>
    <xf numFmtId="0" fontId="6" fillId="3" borderId="42" xfId="0" applyFont="1" applyFill="1" applyBorder="1" applyAlignment="1" applyProtection="1">
      <alignment horizontal="center" vertical="center"/>
      <protection hidden="1"/>
    </xf>
    <xf numFmtId="0" fontId="6" fillId="3" borderId="24" xfId="0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17" xfId="0" applyNumberFormat="1" applyFont="1" applyFill="1" applyBorder="1" applyAlignment="1" applyProtection="1">
      <alignment horizontal="center" vertical="center"/>
      <protection hidden="1"/>
    </xf>
    <xf numFmtId="167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21" xfId="0" applyNumberFormat="1" applyFont="1" applyFill="1" applyBorder="1" applyAlignment="1" applyProtection="1">
      <alignment horizontal="center" vertical="center"/>
      <protection hidden="1"/>
    </xf>
    <xf numFmtId="167" fontId="6" fillId="3" borderId="53" xfId="0" applyNumberFormat="1" applyFont="1" applyFill="1" applyBorder="1" applyAlignment="1" applyProtection="1">
      <alignment horizontal="center" vertical="center"/>
      <protection hidden="1"/>
    </xf>
    <xf numFmtId="3" fontId="8" fillId="0" borderId="48" xfId="0" applyNumberFormat="1" applyFont="1" applyFill="1" applyBorder="1" applyAlignment="1" applyProtection="1">
      <alignment horizontal="center" vertical="center"/>
      <protection hidden="1"/>
    </xf>
    <xf numFmtId="3" fontId="8" fillId="0" borderId="50" xfId="0" applyNumberFormat="1" applyFont="1" applyFill="1" applyBorder="1" applyAlignment="1" applyProtection="1">
      <alignment horizontal="center" vertical="center"/>
      <protection hidden="1"/>
    </xf>
    <xf numFmtId="3" fontId="6" fillId="3" borderId="53" xfId="0" applyNumberFormat="1" applyFont="1" applyFill="1" applyBorder="1" applyAlignment="1" applyProtection="1">
      <alignment horizontal="center" vertical="center"/>
      <protection hidden="1"/>
    </xf>
    <xf numFmtId="167" fontId="8" fillId="0" borderId="48" xfId="2" applyNumberFormat="1" applyFont="1" applyFill="1" applyBorder="1" applyAlignment="1" applyProtection="1">
      <alignment horizontal="center" vertical="center"/>
      <protection hidden="1"/>
    </xf>
    <xf numFmtId="167" fontId="8" fillId="0" borderId="50" xfId="2" applyNumberFormat="1" applyFont="1" applyFill="1" applyBorder="1" applyAlignment="1" applyProtection="1">
      <alignment horizontal="center" vertical="center"/>
      <protection hidden="1"/>
    </xf>
    <xf numFmtId="167" fontId="8" fillId="0" borderId="53" xfId="2" applyNumberFormat="1" applyFont="1" applyFill="1" applyBorder="1" applyAlignment="1" applyProtection="1">
      <alignment horizontal="center" vertical="center"/>
      <protection hidden="1"/>
    </xf>
    <xf numFmtId="3" fontId="8" fillId="0" borderId="56" xfId="0" applyNumberFormat="1" applyFont="1" applyFill="1" applyBorder="1" applyAlignment="1" applyProtection="1">
      <alignment horizontal="center" vertical="center"/>
      <protection hidden="1"/>
    </xf>
    <xf numFmtId="3" fontId="8" fillId="0" borderId="58" xfId="0" applyNumberFormat="1" applyFont="1" applyFill="1" applyBorder="1" applyAlignment="1" applyProtection="1">
      <alignment horizontal="center" vertical="center"/>
      <protection hidden="1"/>
    </xf>
    <xf numFmtId="3" fontId="8" fillId="0" borderId="60" xfId="0" applyNumberFormat="1" applyFont="1" applyFill="1" applyBorder="1" applyAlignment="1" applyProtection="1">
      <alignment horizontal="center" vertical="center"/>
      <protection hidden="1"/>
    </xf>
    <xf numFmtId="3" fontId="8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57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center"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8" fillId="0" borderId="68" xfId="0" applyNumberFormat="1" applyFont="1" applyFill="1" applyBorder="1" applyAlignment="1" applyProtection="1">
      <alignment horizontal="center" vertical="center"/>
      <protection hidden="1"/>
    </xf>
    <xf numFmtId="3" fontId="8" fillId="0" borderId="47" xfId="0" applyNumberFormat="1" applyFont="1" applyFill="1" applyBorder="1" applyAlignment="1" applyProtection="1">
      <alignment horizontal="center" vertical="center"/>
      <protection hidden="1"/>
    </xf>
    <xf numFmtId="167" fontId="8" fillId="0" borderId="69" xfId="2" applyNumberFormat="1" applyFont="1" applyFill="1" applyBorder="1" applyAlignment="1" applyProtection="1">
      <alignment horizontal="center" vertical="center"/>
      <protection hidden="1"/>
    </xf>
    <xf numFmtId="3" fontId="8" fillId="0" borderId="70" xfId="0" applyNumberFormat="1" applyFont="1" applyFill="1" applyBorder="1" applyAlignment="1" applyProtection="1">
      <alignment horizontal="center" vertical="center"/>
      <protection hidden="1"/>
    </xf>
    <xf numFmtId="167" fontId="8" fillId="0" borderId="71" xfId="2" applyNumberFormat="1" applyFont="1" applyFill="1" applyBorder="1" applyAlignment="1" applyProtection="1">
      <alignment horizontal="center" vertical="center"/>
      <protection hidden="1"/>
    </xf>
    <xf numFmtId="3" fontId="8" fillId="0" borderId="72" xfId="0" applyNumberFormat="1" applyFont="1" applyFill="1" applyBorder="1" applyAlignment="1" applyProtection="1">
      <alignment horizontal="center" vertical="center"/>
      <protection hidden="1"/>
    </xf>
    <xf numFmtId="167" fontId="8" fillId="0" borderId="73" xfId="2" applyNumberFormat="1" applyFont="1" applyFill="1" applyBorder="1" applyAlignment="1" applyProtection="1">
      <alignment horizontal="center" vertical="center"/>
      <protection hidden="1"/>
    </xf>
    <xf numFmtId="167" fontId="8" fillId="0" borderId="52" xfId="2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 wrapText="1"/>
      <protection hidden="1"/>
    </xf>
    <xf numFmtId="167" fontId="8" fillId="0" borderId="74" xfId="2" applyNumberFormat="1" applyFont="1" applyFill="1" applyBorder="1" applyAlignment="1" applyProtection="1">
      <alignment horizontal="center" vertical="center"/>
      <protection hidden="1"/>
    </xf>
    <xf numFmtId="167" fontId="8" fillId="0" borderId="56" xfId="2" applyNumberFormat="1" applyFont="1" applyFill="1" applyBorder="1" applyAlignment="1" applyProtection="1">
      <alignment horizontal="center" vertical="center"/>
      <protection hidden="1"/>
    </xf>
    <xf numFmtId="167" fontId="8" fillId="0" borderId="19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2" applyNumberFormat="1" applyFont="1" applyFill="1" applyBorder="1" applyAlignment="1" applyProtection="1">
      <alignment horizontal="center" vertical="center"/>
      <protection hidden="1"/>
    </xf>
    <xf numFmtId="167" fontId="8" fillId="3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8" xfId="2" applyNumberFormat="1" applyFont="1" applyFill="1" applyBorder="1" applyAlignment="1" applyProtection="1">
      <alignment horizontal="center" vertical="center"/>
      <protection hidden="1"/>
    </xf>
    <xf numFmtId="167" fontId="9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7" xfId="2" applyNumberFormat="1" applyFont="1" applyFill="1" applyBorder="1" applyAlignment="1" applyProtection="1">
      <alignment horizontal="center" vertical="center"/>
      <protection hidden="1"/>
    </xf>
    <xf numFmtId="167" fontId="8" fillId="0" borderId="15" xfId="2" applyNumberFormat="1" applyFont="1" applyFill="1" applyBorder="1" applyAlignment="1" applyProtection="1">
      <alignment horizontal="center" vertical="center"/>
      <protection hidden="1"/>
    </xf>
    <xf numFmtId="167" fontId="8" fillId="0" borderId="16" xfId="2" applyNumberFormat="1" applyFont="1" applyFill="1" applyBorder="1" applyAlignment="1" applyProtection="1">
      <alignment horizontal="center" vertical="center"/>
      <protection hidden="1"/>
    </xf>
    <xf numFmtId="167" fontId="8" fillId="0" borderId="18" xfId="2" applyNumberFormat="1" applyFont="1" applyFill="1" applyBorder="1" applyAlignment="1" applyProtection="1">
      <alignment horizontal="center" vertical="center"/>
      <protection hidden="1"/>
    </xf>
    <xf numFmtId="167" fontId="8" fillId="0" borderId="1" xfId="2" applyNumberFormat="1" applyFont="1" applyFill="1" applyBorder="1" applyAlignment="1" applyProtection="1">
      <alignment horizontal="center" vertical="center"/>
      <protection hidden="1"/>
    </xf>
    <xf numFmtId="167" fontId="8" fillId="0" borderId="17" xfId="2" applyNumberFormat="1" applyFont="1" applyFill="1" applyBorder="1" applyAlignment="1" applyProtection="1">
      <alignment horizontal="center" vertical="center"/>
      <protection hidden="1"/>
    </xf>
    <xf numFmtId="167" fontId="8" fillId="0" borderId="20" xfId="2" applyNumberFormat="1" applyFont="1" applyFill="1" applyBorder="1" applyAlignment="1" applyProtection="1">
      <alignment horizontal="center" vertical="center"/>
      <protection hidden="1"/>
    </xf>
    <xf numFmtId="167" fontId="8" fillId="0" borderId="21" xfId="2" applyNumberFormat="1" applyFont="1" applyFill="1" applyBorder="1" applyAlignment="1" applyProtection="1">
      <alignment horizontal="center" vertical="center"/>
      <protection hidden="1"/>
    </xf>
    <xf numFmtId="167" fontId="8" fillId="0" borderId="43" xfId="2" applyNumberFormat="1" applyFont="1" applyFill="1" applyBorder="1" applyAlignment="1" applyProtection="1">
      <alignment horizontal="center" vertical="center"/>
      <protection hidden="1"/>
    </xf>
    <xf numFmtId="167" fontId="8" fillId="0" borderId="44" xfId="2" applyNumberFormat="1" applyFont="1" applyFill="1" applyBorder="1" applyAlignment="1" applyProtection="1">
      <alignment horizontal="center" vertical="center"/>
      <protection hidden="1"/>
    </xf>
    <xf numFmtId="167" fontId="8" fillId="0" borderId="45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3" fontId="9" fillId="0" borderId="17" xfId="0" applyNumberFormat="1" applyFont="1" applyBorder="1" applyAlignment="1" applyProtection="1">
      <alignment horizontal="center" vertical="center"/>
      <protection hidden="1"/>
    </xf>
    <xf numFmtId="3" fontId="9" fillId="0" borderId="16" xfId="0" applyNumberFormat="1" applyFont="1" applyBorder="1" applyAlignment="1" applyProtection="1">
      <alignment horizontal="center" vertical="center"/>
      <protection hidden="1"/>
    </xf>
    <xf numFmtId="167" fontId="8" fillId="0" borderId="78" xfId="2" applyNumberFormat="1" applyFont="1" applyFill="1" applyBorder="1" applyAlignment="1" applyProtection="1">
      <alignment horizontal="center" vertical="center"/>
      <protection hidden="1"/>
    </xf>
    <xf numFmtId="167" fontId="8" fillId="0" borderId="79" xfId="2" applyNumberFormat="1" applyFont="1" applyFill="1" applyBorder="1" applyAlignment="1" applyProtection="1">
      <alignment horizontal="center" vertical="center"/>
      <protection hidden="1"/>
    </xf>
    <xf numFmtId="167" fontId="8" fillId="0" borderId="75" xfId="2" applyNumberFormat="1" applyFont="1" applyFill="1" applyBorder="1" applyAlignment="1" applyProtection="1">
      <alignment horizontal="center" vertical="center"/>
      <protection hidden="1"/>
    </xf>
    <xf numFmtId="167" fontId="8" fillId="0" borderId="76" xfId="2" applyNumberFormat="1" applyFont="1" applyFill="1" applyBorder="1" applyAlignment="1" applyProtection="1">
      <alignment horizontal="center" vertical="center"/>
      <protection hidden="1"/>
    </xf>
    <xf numFmtId="167" fontId="6" fillId="3" borderId="77" xfId="2" applyNumberFormat="1" applyFont="1" applyFill="1" applyBorder="1" applyAlignment="1" applyProtection="1">
      <alignment horizontal="center" vertical="center"/>
      <protection hidden="1"/>
    </xf>
    <xf numFmtId="167" fontId="9" fillId="3" borderId="17" xfId="0" applyNumberFormat="1" applyFont="1" applyFill="1" applyBorder="1" applyAlignment="1" applyProtection="1">
      <alignment horizontal="center" vertical="center"/>
      <protection hidden="1"/>
    </xf>
    <xf numFmtId="167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top"/>
      <protection hidden="1"/>
    </xf>
    <xf numFmtId="167" fontId="6" fillId="3" borderId="80" xfId="2" applyNumberFormat="1" applyFont="1" applyFill="1" applyBorder="1" applyAlignment="1" applyProtection="1">
      <alignment horizontal="center" vertical="center"/>
      <protection hidden="1"/>
    </xf>
    <xf numFmtId="167" fontId="8" fillId="0" borderId="33" xfId="2" applyNumberFormat="1" applyFont="1" applyFill="1" applyBorder="1" applyAlignment="1" applyProtection="1">
      <alignment horizontal="center" vertical="center"/>
      <protection hidden="1"/>
    </xf>
    <xf numFmtId="167" fontId="8" fillId="0" borderId="3" xfId="2" applyNumberFormat="1" applyFont="1" applyFill="1" applyBorder="1" applyAlignment="1" applyProtection="1">
      <alignment horizontal="center" vertical="center"/>
      <protection hidden="1"/>
    </xf>
    <xf numFmtId="167" fontId="6" fillId="3" borderId="39" xfId="2" applyNumberFormat="1" applyFont="1" applyFill="1" applyBorder="1" applyAlignment="1" applyProtection="1">
      <alignment horizontal="center" vertical="center"/>
      <protection hidden="1"/>
    </xf>
    <xf numFmtId="3" fontId="8" fillId="0" borderId="81" xfId="0" applyNumberFormat="1" applyFont="1" applyFill="1" applyBorder="1" applyAlignment="1" applyProtection="1">
      <alignment horizontal="center" vertical="center"/>
      <protection hidden="1"/>
    </xf>
    <xf numFmtId="0" fontId="6" fillId="3" borderId="83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47" xfId="0" applyBorder="1" applyAlignment="1" applyProtection="1">
      <alignment vertical="center"/>
      <protection hidden="1"/>
    </xf>
    <xf numFmtId="3" fontId="8" fillId="0" borderId="68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3" fontId="8" fillId="0" borderId="84" xfId="2" applyNumberFormat="1" applyFont="1" applyFill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left" vertical="center"/>
      <protection hidden="1"/>
    </xf>
    <xf numFmtId="0" fontId="0" fillId="0" borderId="22" xfId="0" applyBorder="1" applyAlignment="1" applyProtection="1">
      <alignment horizontal="left" vertical="center"/>
      <protection hidden="1"/>
    </xf>
    <xf numFmtId="0" fontId="0" fillId="0" borderId="23" xfId="0" applyBorder="1" applyAlignment="1" applyProtection="1">
      <alignment horizontal="left" vertical="center"/>
      <protection hidden="1"/>
    </xf>
    <xf numFmtId="0" fontId="22" fillId="0" borderId="0" xfId="0" applyFont="1" applyAlignment="1">
      <alignment vertical="center"/>
    </xf>
    <xf numFmtId="167" fontId="8" fillId="0" borderId="25" xfId="2" applyNumberFormat="1" applyFont="1" applyFill="1" applyBorder="1" applyAlignment="1" applyProtection="1">
      <alignment horizontal="center" vertical="center"/>
      <protection hidden="1"/>
    </xf>
    <xf numFmtId="167" fontId="8" fillId="0" borderId="68" xfId="2" applyNumberFormat="1" applyFont="1" applyFill="1" applyBorder="1" applyAlignment="1" applyProtection="1">
      <alignment horizontal="center" vertical="center"/>
      <protection hidden="1"/>
    </xf>
    <xf numFmtId="167" fontId="8" fillId="0" borderId="2" xfId="2" applyNumberFormat="1" applyFont="1" applyFill="1" applyBorder="1" applyAlignment="1" applyProtection="1">
      <alignment horizontal="center" vertical="center"/>
      <protection hidden="1"/>
    </xf>
    <xf numFmtId="167" fontId="8" fillId="0" borderId="84" xfId="2" applyNumberFormat="1" applyFont="1" applyFill="1" applyBorder="1" applyAlignment="1" applyProtection="1">
      <alignment horizontal="center" vertical="center"/>
      <protection hidden="1"/>
    </xf>
    <xf numFmtId="167" fontId="8" fillId="0" borderId="26" xfId="2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3" borderId="29" xfId="0" applyFont="1" applyFill="1" applyBorder="1" applyAlignment="1" applyProtection="1">
      <alignment horizontal="center" vertical="center" wrapText="1"/>
      <protection hidden="1"/>
    </xf>
    <xf numFmtId="3" fontId="9" fillId="0" borderId="16" xfId="2" applyNumberFormat="1" applyFont="1" applyFill="1" applyBorder="1" applyAlignment="1" applyProtection="1">
      <alignment horizontal="center" vertical="center"/>
      <protection hidden="1"/>
    </xf>
    <xf numFmtId="3" fontId="9" fillId="0" borderId="17" xfId="2" applyNumberFormat="1" applyFont="1" applyFill="1" applyBorder="1" applyAlignment="1" applyProtection="1">
      <alignment horizontal="center" vertical="center"/>
      <protection hidden="1"/>
    </xf>
    <xf numFmtId="3" fontId="25" fillId="3" borderId="21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3" fontId="12" fillId="0" borderId="0" xfId="2" applyNumberFormat="1" applyFont="1" applyAlignment="1" applyProtection="1">
      <alignment vertical="center"/>
      <protection hidden="1"/>
    </xf>
    <xf numFmtId="10" fontId="12" fillId="0" borderId="0" xfId="2" applyNumberFormat="1" applyFont="1" applyAlignment="1" applyProtection="1">
      <alignment vertical="center"/>
      <protection hidden="1"/>
    </xf>
    <xf numFmtId="3" fontId="9" fillId="0" borderId="32" xfId="2" applyNumberFormat="1" applyFont="1" applyFill="1" applyBorder="1" applyAlignment="1" applyProtection="1">
      <alignment horizontal="center" vertical="center"/>
      <protection hidden="1"/>
    </xf>
    <xf numFmtId="3" fontId="9" fillId="0" borderId="36" xfId="2" applyNumberFormat="1" applyFont="1" applyFill="1" applyBorder="1" applyAlignment="1" applyProtection="1">
      <alignment horizontal="center" vertical="center"/>
      <protection hidden="1"/>
    </xf>
    <xf numFmtId="3" fontId="25" fillId="3" borderId="38" xfId="2" applyNumberFormat="1" applyFont="1" applyFill="1" applyBorder="1" applyAlignment="1" applyProtection="1">
      <alignment horizontal="center" vertical="center"/>
      <protection hidden="1"/>
    </xf>
    <xf numFmtId="167" fontId="12" fillId="0" borderId="0" xfId="2" applyNumberFormat="1" applyFont="1" applyAlignment="1" applyProtection="1">
      <alignment vertical="center"/>
      <protection hidden="1"/>
    </xf>
    <xf numFmtId="10" fontId="12" fillId="0" borderId="0" xfId="0" applyNumberFormat="1" applyFont="1" applyAlignment="1" applyProtection="1">
      <alignment vertical="center"/>
      <protection hidden="1"/>
    </xf>
    <xf numFmtId="0" fontId="8" fillId="0" borderId="74" xfId="0" applyFont="1" applyFill="1" applyBorder="1" applyAlignment="1" applyProtection="1">
      <alignment horizontal="left" vertical="center"/>
      <protection hidden="1"/>
    </xf>
    <xf numFmtId="0" fontId="8" fillId="0" borderId="85" xfId="0" applyFont="1" applyFill="1" applyBorder="1" applyAlignment="1" applyProtection="1">
      <alignment horizontal="left" vertical="center"/>
      <protection hidden="1"/>
    </xf>
    <xf numFmtId="3" fontId="8" fillId="0" borderId="74" xfId="0" applyNumberFormat="1" applyFont="1" applyFill="1" applyBorder="1" applyAlignment="1" applyProtection="1">
      <alignment horizontal="center" vertical="center"/>
      <protection hidden="1"/>
    </xf>
    <xf numFmtId="3" fontId="8" fillId="0" borderId="86" xfId="0" applyNumberFormat="1" applyFont="1" applyFill="1" applyBorder="1" applyAlignment="1" applyProtection="1">
      <alignment horizontal="center" vertical="center"/>
      <protection hidden="1"/>
    </xf>
    <xf numFmtId="3" fontId="8" fillId="0" borderId="86" xfId="2" applyNumberFormat="1" applyFont="1" applyFill="1" applyBorder="1" applyAlignment="1" applyProtection="1">
      <alignment horizontal="center" vertical="center"/>
      <protection hidden="1"/>
    </xf>
    <xf numFmtId="3" fontId="9" fillId="0" borderId="85" xfId="2" applyNumberFormat="1" applyFont="1" applyFill="1" applyBorder="1" applyAlignment="1" applyProtection="1">
      <alignment horizontal="center" vertical="center"/>
      <protection hidden="1"/>
    </xf>
    <xf numFmtId="3" fontId="6" fillId="3" borderId="21" xfId="2" applyNumberFormat="1" applyFont="1" applyFill="1" applyBorder="1" applyAlignment="1" applyProtection="1">
      <alignment horizontal="center" vertical="center"/>
      <protection hidden="1"/>
    </xf>
    <xf numFmtId="3" fontId="6" fillId="3" borderId="38" xfId="2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vertical="center" wrapText="1"/>
      <protection hidden="1"/>
    </xf>
    <xf numFmtId="3" fontId="8" fillId="0" borderId="49" xfId="5" applyNumberFormat="1" applyFont="1" applyFill="1" applyBorder="1" applyAlignment="1" applyProtection="1">
      <alignment horizontal="left" vertical="center"/>
      <protection hidden="1"/>
    </xf>
    <xf numFmtId="3" fontId="8" fillId="0" borderId="84" xfId="5" applyNumberFormat="1" applyFont="1" applyFill="1" applyBorder="1" applyAlignment="1" applyProtection="1">
      <alignment horizontal="left" vertical="center"/>
      <protection hidden="1"/>
    </xf>
    <xf numFmtId="3" fontId="8" fillId="0" borderId="2" xfId="5" applyNumberFormat="1" applyFont="1" applyFill="1" applyBorder="1" applyAlignment="1" applyProtection="1">
      <alignment horizontal="left" vertical="center"/>
      <protection hidden="1"/>
    </xf>
    <xf numFmtId="167" fontId="27" fillId="0" borderId="22" xfId="2" applyNumberFormat="1" applyFont="1" applyFill="1" applyBorder="1" applyAlignment="1" applyProtection="1">
      <alignment horizontal="left" vertical="center"/>
      <protection hidden="1"/>
    </xf>
    <xf numFmtId="3" fontId="8" fillId="0" borderId="94" xfId="5" applyNumberFormat="1" applyFont="1" applyFill="1" applyBorder="1" applyAlignment="1" applyProtection="1">
      <alignment horizontal="left" vertical="center"/>
      <protection hidden="1"/>
    </xf>
    <xf numFmtId="3" fontId="8" fillId="0" borderId="23" xfId="5" applyNumberFormat="1" applyFont="1" applyFill="1" applyBorder="1" applyAlignment="1" applyProtection="1">
      <alignment horizontal="left" vertical="center"/>
      <protection hidden="1"/>
    </xf>
    <xf numFmtId="3" fontId="8" fillId="0" borderId="51" xfId="5" applyNumberFormat="1" applyFont="1" applyFill="1" applyBorder="1" applyAlignment="1" applyProtection="1">
      <alignment horizontal="left" vertical="center"/>
      <protection hidden="1"/>
    </xf>
    <xf numFmtId="3" fontId="8" fillId="0" borderId="73" xfId="5" applyNumberFormat="1" applyFont="1" applyFill="1" applyBorder="1" applyAlignment="1" applyProtection="1">
      <alignment horizontal="left" vertical="center"/>
      <protection hidden="1"/>
    </xf>
    <xf numFmtId="3" fontId="8" fillId="0" borderId="26" xfId="5" applyNumberFormat="1" applyFont="1" applyFill="1" applyBorder="1" applyAlignment="1" applyProtection="1">
      <alignment horizontal="left" vertical="center"/>
      <protection hidden="1"/>
    </xf>
    <xf numFmtId="3" fontId="8" fillId="0" borderId="52" xfId="5" applyNumberFormat="1" applyFont="1" applyFill="1" applyBorder="1" applyAlignment="1" applyProtection="1">
      <alignment horizontal="left" vertical="center"/>
      <protection hidden="1"/>
    </xf>
    <xf numFmtId="3" fontId="8" fillId="0" borderId="46" xfId="5" applyNumberFormat="1" applyFont="1" applyFill="1" applyBorder="1" applyAlignment="1" applyProtection="1">
      <alignment horizontal="left" vertical="center"/>
      <protection hidden="1"/>
    </xf>
    <xf numFmtId="3" fontId="8" fillId="0" borderId="68" xfId="5" applyNumberFormat="1" applyFont="1" applyFill="1" applyBorder="1" applyAlignment="1" applyProtection="1">
      <alignment horizontal="left" vertical="center"/>
      <protection hidden="1"/>
    </xf>
    <xf numFmtId="3" fontId="8" fillId="0" borderId="25" xfId="5" applyNumberFormat="1" applyFont="1" applyFill="1" applyBorder="1" applyAlignment="1" applyProtection="1">
      <alignment horizontal="left" vertical="center"/>
      <protection hidden="1"/>
    </xf>
    <xf numFmtId="3" fontId="8" fillId="0" borderId="95" xfId="5" applyNumberFormat="1" applyFont="1" applyFill="1" applyBorder="1" applyAlignment="1" applyProtection="1">
      <alignment horizontal="left" vertical="center"/>
      <protection hidden="1"/>
    </xf>
    <xf numFmtId="3" fontId="8" fillId="0" borderId="93" xfId="5" applyNumberFormat="1" applyFont="1" applyFill="1" applyBorder="1" applyAlignment="1" applyProtection="1">
      <alignment horizontal="left" vertical="center"/>
      <protection hidden="1"/>
    </xf>
    <xf numFmtId="3" fontId="8" fillId="0" borderId="47" xfId="5" applyNumberFormat="1" applyFont="1" applyFill="1" applyBorder="1" applyAlignment="1" applyProtection="1">
      <alignment horizontal="left" vertical="center"/>
      <protection hidden="1"/>
    </xf>
    <xf numFmtId="3" fontId="8" fillId="0" borderId="96" xfId="5" applyNumberFormat="1" applyFont="1" applyFill="1" applyBorder="1" applyAlignment="1" applyProtection="1">
      <alignment horizontal="left" vertical="center"/>
      <protection hidden="1"/>
    </xf>
    <xf numFmtId="0" fontId="8" fillId="0" borderId="87" xfId="0" applyFont="1" applyFill="1" applyBorder="1" applyAlignment="1" applyProtection="1">
      <alignment horizontal="left" vertical="center"/>
      <protection hidden="1"/>
    </xf>
    <xf numFmtId="0" fontId="8" fillId="0" borderId="88" xfId="0" applyFont="1" applyFill="1" applyBorder="1" applyAlignment="1" applyProtection="1">
      <alignment horizontal="left" vertical="center"/>
      <protection hidden="1"/>
    </xf>
    <xf numFmtId="0" fontId="8" fillId="0" borderId="72" xfId="0" applyFont="1" applyFill="1" applyBorder="1" applyAlignment="1" applyProtection="1">
      <alignment horizontal="left" vertical="center"/>
      <protection hidden="1"/>
    </xf>
    <xf numFmtId="0" fontId="8" fillId="0" borderId="90" xfId="0" applyFont="1" applyFill="1" applyBorder="1" applyAlignment="1" applyProtection="1">
      <alignment horizontal="left" vertical="center"/>
      <protection hidden="1"/>
    </xf>
    <xf numFmtId="0" fontId="8" fillId="0" borderId="91" xfId="0" applyFont="1" applyFill="1" applyBorder="1" applyAlignment="1" applyProtection="1">
      <alignment horizontal="left" vertical="center"/>
      <protection hidden="1"/>
    </xf>
    <xf numFmtId="0" fontId="8" fillId="0" borderId="92" xfId="0" applyFont="1" applyFill="1" applyBorder="1" applyAlignment="1" applyProtection="1">
      <alignment horizontal="left" vertical="center"/>
      <protection hidden="1"/>
    </xf>
    <xf numFmtId="0" fontId="17" fillId="0" borderId="0" xfId="0" applyFont="1" applyFill="1" applyAlignment="1" applyProtection="1">
      <alignment horizontal="left" vertical="center" wrapText="1"/>
      <protection hidden="1"/>
    </xf>
    <xf numFmtId="0" fontId="6" fillId="3" borderId="30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62" xfId="0" applyFont="1" applyFill="1" applyBorder="1" applyAlignment="1" applyProtection="1">
      <alignment horizontal="center" vertical="center"/>
      <protection hidden="1"/>
    </xf>
    <xf numFmtId="0" fontId="6" fillId="3" borderId="63" xfId="0" applyFont="1" applyFill="1" applyBorder="1" applyAlignment="1" applyProtection="1">
      <alignment horizontal="center" vertical="center"/>
      <protection hidden="1"/>
    </xf>
    <xf numFmtId="0" fontId="6" fillId="3" borderId="89" xfId="0" applyFont="1" applyFill="1" applyBorder="1" applyAlignment="1" applyProtection="1">
      <alignment horizontal="center" vertical="center"/>
      <protection hidden="1"/>
    </xf>
    <xf numFmtId="0" fontId="8" fillId="0" borderId="46" xfId="0" applyFont="1" applyFill="1" applyBorder="1" applyAlignment="1" applyProtection="1">
      <alignment horizontal="left" vertical="center"/>
      <protection hidden="1"/>
    </xf>
    <xf numFmtId="0" fontId="8" fillId="0" borderId="54" xfId="0" applyFont="1" applyFill="1" applyBorder="1" applyAlignment="1" applyProtection="1">
      <alignment horizontal="left" vertical="center"/>
      <protection hidden="1"/>
    </xf>
    <xf numFmtId="0" fontId="8" fillId="0" borderId="47" xfId="0" applyFont="1" applyFill="1" applyBorder="1" applyAlignment="1" applyProtection="1">
      <alignment horizontal="left" vertical="center"/>
      <protection hidden="1"/>
    </xf>
    <xf numFmtId="3" fontId="6" fillId="0" borderId="64" xfId="0" applyNumberFormat="1" applyFont="1" applyFill="1" applyBorder="1" applyAlignment="1" applyProtection="1">
      <alignment horizontal="center" vertical="center"/>
      <protection hidden="1"/>
    </xf>
    <xf numFmtId="3" fontId="6" fillId="0" borderId="53" xfId="0" applyNumberFormat="1" applyFont="1" applyFill="1" applyBorder="1" applyAlignment="1" applyProtection="1">
      <alignment horizontal="center" vertical="center"/>
      <protection hidden="1"/>
    </xf>
    <xf numFmtId="0" fontId="6" fillId="0" borderId="66" xfId="0" applyFont="1" applyFill="1" applyBorder="1" applyAlignment="1" applyProtection="1">
      <alignment horizontal="center" vertical="center"/>
      <protection hidden="1"/>
    </xf>
    <xf numFmtId="0" fontId="6" fillId="0" borderId="53" xfId="0" applyFont="1" applyFill="1" applyBorder="1" applyAlignment="1" applyProtection="1">
      <alignment horizontal="center" vertical="center"/>
      <protection hidden="1"/>
    </xf>
    <xf numFmtId="3" fontId="6" fillId="0" borderId="66" xfId="0" applyNumberFormat="1" applyFont="1" applyFill="1" applyBorder="1" applyAlignment="1" applyProtection="1">
      <alignment horizontal="center" vertical="center"/>
      <protection hidden="1"/>
    </xf>
    <xf numFmtId="0" fontId="8" fillId="0" borderId="27" xfId="0" applyFont="1" applyFill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left" vertical="center"/>
      <protection hidden="1"/>
    </xf>
    <xf numFmtId="0" fontId="8" fillId="0" borderId="18" xfId="0" applyFont="1" applyFill="1" applyBorder="1" applyAlignment="1" applyProtection="1">
      <alignment horizontal="left" vertical="center"/>
      <protection hidden="1"/>
    </xf>
    <xf numFmtId="0" fontId="8" fillId="0" borderId="17" xfId="0" applyFont="1" applyFill="1" applyBorder="1" applyAlignment="1" applyProtection="1">
      <alignment horizontal="left" vertical="center"/>
      <protection hidden="1"/>
    </xf>
    <xf numFmtId="0" fontId="6" fillId="0" borderId="67" xfId="0" applyFont="1" applyFill="1" applyBorder="1" applyAlignment="1" applyProtection="1">
      <alignment horizontal="center" vertical="center"/>
      <protection hidden="1"/>
    </xf>
    <xf numFmtId="3" fontId="8" fillId="0" borderId="59" xfId="0" applyNumberFormat="1" applyFont="1" applyFill="1" applyBorder="1" applyAlignment="1" applyProtection="1">
      <alignment horizontal="center" vertical="center"/>
      <protection hidden="1"/>
    </xf>
    <xf numFmtId="3" fontId="8" fillId="0" borderId="57" xfId="0" applyNumberFormat="1" applyFont="1" applyFill="1" applyBorder="1" applyAlignment="1" applyProtection="1">
      <alignment horizontal="center" vertical="center"/>
      <protection hidden="1"/>
    </xf>
    <xf numFmtId="3" fontId="6" fillId="0" borderId="67" xfId="0" applyNumberFormat="1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 vertical="center"/>
      <protection hidden="1"/>
    </xf>
    <xf numFmtId="3" fontId="6" fillId="0" borderId="48" xfId="0" applyNumberFormat="1" applyFont="1" applyFill="1" applyBorder="1" applyAlignment="1" applyProtection="1">
      <alignment horizontal="center" vertical="center"/>
      <protection hidden="1"/>
    </xf>
    <xf numFmtId="3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6" fillId="0" borderId="48" xfId="0" applyFont="1" applyFill="1" applyBorder="1" applyAlignment="1" applyProtection="1">
      <alignment horizontal="center" vertical="center" wrapText="1"/>
      <protection hidden="1"/>
    </xf>
    <xf numFmtId="0" fontId="6" fillId="0" borderId="65" xfId="0" applyFont="1" applyFill="1" applyBorder="1" applyAlignment="1" applyProtection="1">
      <alignment horizontal="center" vertical="center" wrapText="1"/>
      <protection hidden="1"/>
    </xf>
    <xf numFmtId="0" fontId="6" fillId="0" borderId="58" xfId="0" applyFont="1" applyFill="1" applyBorder="1" applyAlignment="1" applyProtection="1">
      <alignment horizontal="center" vertical="center"/>
      <protection hidden="1"/>
    </xf>
    <xf numFmtId="0" fontId="6" fillId="0" borderId="56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left" vertical="center"/>
      <protection hidden="1"/>
    </xf>
    <xf numFmtId="0" fontId="6" fillId="0" borderId="60" xfId="0" applyFont="1" applyFill="1" applyBorder="1" applyAlignment="1" applyProtection="1">
      <alignment horizontal="center" vertical="center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8" fillId="0" borderId="82" xfId="0" applyNumberFormat="1" applyFont="1" applyFill="1" applyBorder="1" applyAlignment="1" applyProtection="1">
      <alignment horizontal="center" vertical="center"/>
      <protection hidden="1"/>
    </xf>
    <xf numFmtId="3" fontId="8" fillId="0" borderId="21" xfId="0" applyNumberFormat="1" applyFont="1" applyFill="1" applyBorder="1" applyAlignment="1" applyProtection="1">
      <alignment horizontal="center" vertical="center"/>
      <protection hidden="1"/>
    </xf>
    <xf numFmtId="0" fontId="6" fillId="0" borderId="64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left" vertical="center"/>
      <protection hidden="1"/>
    </xf>
    <xf numFmtId="0" fontId="8" fillId="0" borderId="1" xfId="0" applyFont="1" applyBorder="1" applyAlignment="1" applyProtection="1">
      <alignment horizontal="left" vertical="center"/>
      <protection hidden="1"/>
    </xf>
    <xf numFmtId="0" fontId="8" fillId="0" borderId="17" xfId="0" applyFont="1" applyBorder="1" applyAlignment="1" applyProtection="1">
      <alignment horizontal="left" vertical="center"/>
      <protection hidden="1"/>
    </xf>
    <xf numFmtId="0" fontId="8" fillId="3" borderId="18" xfId="0" applyFont="1" applyFill="1" applyBorder="1" applyAlignment="1" applyProtection="1">
      <alignment horizontal="left" vertical="center"/>
      <protection hidden="1"/>
    </xf>
    <xf numFmtId="0" fontId="8" fillId="3" borderId="1" xfId="0" applyFont="1" applyFill="1" applyBorder="1" applyAlignment="1" applyProtection="1">
      <alignment horizontal="left" vertical="center"/>
      <protection hidden="1"/>
    </xf>
    <xf numFmtId="0" fontId="8" fillId="3" borderId="17" xfId="0" applyFont="1" applyFill="1" applyBorder="1" applyAlignment="1" applyProtection="1">
      <alignment horizontal="left" vertical="center"/>
      <protection hidden="1"/>
    </xf>
    <xf numFmtId="0" fontId="8" fillId="0" borderId="27" xfId="0" applyFont="1" applyBorder="1" applyAlignment="1" applyProtection="1">
      <alignment horizontal="left" vertical="center"/>
      <protection hidden="1"/>
    </xf>
    <xf numFmtId="0" fontId="8" fillId="0" borderId="15" xfId="0" applyFont="1" applyBorder="1" applyAlignment="1" applyProtection="1">
      <alignment horizontal="left" vertical="center"/>
      <protection hidden="1"/>
    </xf>
    <xf numFmtId="0" fontId="8" fillId="0" borderId="16" xfId="0" applyFont="1" applyBorder="1" applyAlignment="1" applyProtection="1">
      <alignment horizontal="left" vertical="center"/>
      <protection hidden="1"/>
    </xf>
    <xf numFmtId="0" fontId="8" fillId="0" borderId="19" xfId="0" applyFont="1" applyBorder="1" applyAlignment="1" applyProtection="1">
      <alignment horizontal="left" vertical="center"/>
      <protection hidden="1"/>
    </xf>
    <xf numFmtId="0" fontId="8" fillId="0" borderId="20" xfId="0" applyFont="1" applyBorder="1" applyAlignment="1" applyProtection="1">
      <alignment horizontal="left" vertical="center"/>
      <protection hidden="1"/>
    </xf>
    <xf numFmtId="0" fontId="8" fillId="0" borderId="21" xfId="0" applyFont="1" applyBorder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6" fillId="3" borderId="9" xfId="0" applyFont="1" applyFill="1" applyBorder="1" applyAlignment="1" applyProtection="1">
      <alignment horizontal="center" vertical="center" wrapText="1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left" vertical="center"/>
      <protection hidden="1"/>
    </xf>
    <xf numFmtId="0" fontId="8" fillId="0" borderId="32" xfId="0" applyFont="1" applyFill="1" applyBorder="1" applyAlignment="1" applyProtection="1">
      <alignment horizontal="left" vertical="center"/>
      <protection hidden="1"/>
    </xf>
    <xf numFmtId="0" fontId="8" fillId="0" borderId="35" xfId="0" applyFont="1" applyFill="1" applyBorder="1" applyAlignment="1" applyProtection="1">
      <alignment horizontal="left" vertical="center"/>
      <protection hidden="1"/>
    </xf>
    <xf numFmtId="0" fontId="8" fillId="0" borderId="36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left" vertical="center"/>
      <protection hidden="1"/>
    </xf>
    <xf numFmtId="0" fontId="6" fillId="3" borderId="38" xfId="0" applyFont="1" applyFill="1" applyBorder="1" applyAlignment="1" applyProtection="1">
      <alignment horizontal="left" vertical="center"/>
      <protection hidden="1"/>
    </xf>
    <xf numFmtId="0" fontId="6" fillId="3" borderId="19" xfId="0" applyFont="1" applyFill="1" applyBorder="1" applyAlignment="1" applyProtection="1">
      <alignment horizontal="left" vertical="center"/>
      <protection hidden="1"/>
    </xf>
    <xf numFmtId="0" fontId="6" fillId="3" borderId="21" xfId="0" applyFont="1" applyFill="1" applyBorder="1" applyAlignment="1" applyProtection="1">
      <alignment horizontal="left" vertical="center"/>
      <protection hidden="1"/>
    </xf>
    <xf numFmtId="0" fontId="0" fillId="0" borderId="27" xfId="0" applyFont="1" applyFill="1" applyBorder="1" applyAlignment="1" applyProtection="1">
      <alignment horizontal="left" vertical="center"/>
      <protection hidden="1"/>
    </xf>
    <xf numFmtId="0" fontId="0" fillId="0" borderId="16" xfId="0" applyFont="1" applyFill="1" applyBorder="1" applyAlignment="1" applyProtection="1">
      <alignment horizontal="left" vertical="center"/>
      <protection hidden="1"/>
    </xf>
    <xf numFmtId="0" fontId="0" fillId="0" borderId="18" xfId="0" applyFont="1" applyFill="1" applyBorder="1" applyAlignment="1" applyProtection="1">
      <alignment horizontal="left" vertical="center"/>
      <protection hidden="1"/>
    </xf>
    <xf numFmtId="0" fontId="0" fillId="0" borderId="17" xfId="0" applyFont="1" applyFill="1" applyBorder="1" applyAlignment="1" applyProtection="1">
      <alignment horizontal="left" vertical="center"/>
      <protection hidden="1"/>
    </xf>
    <xf numFmtId="0" fontId="8" fillId="0" borderId="49" xfId="0" applyFont="1" applyFill="1" applyBorder="1" applyAlignment="1" applyProtection="1">
      <alignment horizontal="left" vertical="center"/>
      <protection hidden="1"/>
    </xf>
    <xf numFmtId="0" fontId="8" fillId="0" borderId="23" xfId="0" applyFont="1" applyFill="1" applyBorder="1" applyAlignment="1" applyProtection="1">
      <alignment horizontal="left" vertical="center"/>
      <protection hidden="1"/>
    </xf>
    <xf numFmtId="0" fontId="8" fillId="0" borderId="22" xfId="0" applyFont="1" applyFill="1" applyBorder="1" applyAlignment="1" applyProtection="1">
      <alignment horizontal="left" vertical="center"/>
      <protection hidden="1"/>
    </xf>
    <xf numFmtId="0" fontId="6" fillId="3" borderId="51" xfId="0" applyFont="1" applyFill="1" applyBorder="1" applyAlignment="1" applyProtection="1">
      <alignment horizontal="left" vertical="center"/>
      <protection hidden="1"/>
    </xf>
    <xf numFmtId="0" fontId="6" fillId="3" borderId="52" xfId="0" applyFont="1" applyFill="1" applyBorder="1" applyAlignment="1" applyProtection="1">
      <alignment horizontal="left" vertical="center"/>
      <protection hidden="1"/>
    </xf>
    <xf numFmtId="0" fontId="6" fillId="3" borderId="55" xfId="0" applyFont="1" applyFill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center" vertical="center"/>
      <protection hidden="1"/>
    </xf>
    <xf numFmtId="0" fontId="6" fillId="3" borderId="28" xfId="0" applyFont="1" applyFill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/>
      <protection hidden="1"/>
    </xf>
    <xf numFmtId="0" fontId="6" fillId="3" borderId="29" xfId="0" applyFont="1" applyFill="1" applyBorder="1" applyAlignment="1" applyProtection="1">
      <alignment horizontal="left" vertical="center"/>
      <protection hidden="1"/>
    </xf>
    <xf numFmtId="0" fontId="6" fillId="0" borderId="27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vertical="center"/>
      <protection hidden="1"/>
    </xf>
    <xf numFmtId="0" fontId="8" fillId="0" borderId="34" xfId="0" applyFont="1" applyFill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left" vertical="center"/>
      <protection hidden="1"/>
    </xf>
    <xf numFmtId="0" fontId="8" fillId="0" borderId="21" xfId="0" applyFont="1" applyFill="1" applyBorder="1" applyAlignment="1" applyProtection="1">
      <alignment horizontal="left" vertical="center"/>
      <protection hidden="1"/>
    </xf>
    <xf numFmtId="3" fontId="8" fillId="0" borderId="16" xfId="0" applyNumberFormat="1" applyFont="1" applyFill="1" applyBorder="1" applyAlignment="1" applyProtection="1">
      <alignment horizontal="center" vertical="center"/>
      <protection hidden="1"/>
    </xf>
    <xf numFmtId="0" fontId="8" fillId="0" borderId="35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8" fillId="0" borderId="40" xfId="0" applyFont="1" applyFill="1" applyBorder="1" applyAlignment="1" applyProtection="1">
      <alignment horizontal="center" vertical="center"/>
      <protection hidden="1"/>
    </xf>
    <xf numFmtId="0" fontId="8" fillId="0" borderId="51" xfId="0" applyFont="1" applyFill="1" applyBorder="1" applyAlignment="1" applyProtection="1">
      <alignment horizontal="left" vertical="center"/>
      <protection hidden="1"/>
    </xf>
    <xf numFmtId="0" fontId="8" fillId="0" borderId="52" xfId="0" applyFont="1" applyFill="1" applyBorder="1" applyAlignment="1" applyProtection="1">
      <alignment horizontal="left" vertical="center"/>
      <protection hidden="1"/>
    </xf>
    <xf numFmtId="0" fontId="6" fillId="3" borderId="37" xfId="0" applyFont="1" applyFill="1" applyBorder="1" applyAlignment="1" applyProtection="1">
      <alignment horizontal="center" vertical="center"/>
      <protection hidden="1"/>
    </xf>
    <xf numFmtId="0" fontId="6" fillId="3" borderId="40" xfId="0" applyFont="1" applyFill="1" applyBorder="1" applyAlignment="1" applyProtection="1">
      <alignment horizontal="center" vertical="center"/>
      <protection hidden="1"/>
    </xf>
    <xf numFmtId="3" fontId="8" fillId="0" borderId="61" xfId="0" applyNumberFormat="1" applyFont="1" applyFill="1" applyBorder="1" applyAlignment="1" applyProtection="1">
      <alignment horizontal="center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396694</xdr:colOff>
      <xdr:row>4</xdr:row>
      <xdr:rowOff>67129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1CFB5DF-CA7D-4C7C-8AC0-9337C4A90E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4"/>
  <sheetViews>
    <sheetView showGridLines="0" tabSelected="1" zoomScale="70" zoomScaleNormal="70" workbookViewId="0">
      <selection activeCell="B7" sqref="B7:I7"/>
    </sheetView>
  </sheetViews>
  <sheetFormatPr baseColWidth="10" defaultColWidth="0" defaultRowHeight="15.75" zeroHeight="1" x14ac:dyDescent="0.25"/>
  <cols>
    <col min="1" max="1" width="16.28515625" style="3" customWidth="1"/>
    <col min="2" max="2" width="19.5703125" style="3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2" width="20.140625" style="1" customWidth="1"/>
    <col min="13" max="13" width="21.140625" style="174" customWidth="1"/>
    <col min="14" max="14" width="11.42578125" style="25" customWidth="1"/>
    <col min="15" max="22" width="11.85546875" style="25" hidden="1" customWidth="1"/>
    <col min="23" max="37" width="11.85546875" style="6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6.25" x14ac:dyDescent="0.25">
      <c r="B6" s="252" t="s">
        <v>13</v>
      </c>
      <c r="C6" s="252"/>
      <c r="D6" s="252"/>
      <c r="E6" s="252"/>
      <c r="F6" s="252"/>
      <c r="G6" s="252"/>
      <c r="H6" s="252"/>
      <c r="I6" s="252"/>
    </row>
    <row r="7" spans="1:37" ht="26.25" x14ac:dyDescent="0.25">
      <c r="B7" s="252" t="str">
        <f>+A11</f>
        <v>POLITECNICO INDOAMERICANO</v>
      </c>
      <c r="C7" s="252"/>
      <c r="D7" s="252"/>
      <c r="E7" s="252"/>
      <c r="F7" s="252"/>
      <c r="G7" s="252"/>
      <c r="H7" s="252"/>
      <c r="I7" s="252"/>
      <c r="J7" s="36"/>
      <c r="K7" s="4"/>
      <c r="L7" s="4"/>
      <c r="M7" s="175"/>
    </row>
    <row r="8" spans="1:37" ht="26.25" x14ac:dyDescent="0.25">
      <c r="B8" s="252" t="s">
        <v>119</v>
      </c>
      <c r="C8" s="252"/>
      <c r="D8" s="252"/>
      <c r="E8" s="252"/>
      <c r="F8" s="252"/>
      <c r="G8" s="252"/>
      <c r="H8" s="252"/>
      <c r="I8" s="252"/>
      <c r="J8" s="36"/>
      <c r="K8" s="4"/>
      <c r="L8" s="4"/>
      <c r="M8" s="175"/>
    </row>
    <row r="9" spans="1:37" s="129" customFormat="1" ht="18.75" x14ac:dyDescent="0.25">
      <c r="A9" s="126"/>
      <c r="B9" s="272" t="s">
        <v>114</v>
      </c>
      <c r="C9" s="272"/>
      <c r="D9" s="272"/>
      <c r="E9" s="272"/>
      <c r="F9" s="272"/>
      <c r="G9" s="272"/>
      <c r="H9" s="272"/>
      <c r="I9" s="272"/>
      <c r="J9" s="127"/>
      <c r="K9" s="4"/>
      <c r="L9" s="4"/>
      <c r="M9" s="175"/>
      <c r="N9" s="166"/>
      <c r="O9" s="166"/>
      <c r="P9" s="166"/>
      <c r="Q9" s="166"/>
      <c r="R9" s="166"/>
      <c r="S9" s="166"/>
      <c r="T9" s="166"/>
      <c r="U9" s="166"/>
      <c r="V9" s="166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s="3" customFormat="1" ht="21" customHeight="1" x14ac:dyDescent="0.25">
      <c r="A10" s="125" t="s">
        <v>120</v>
      </c>
      <c r="B10" s="5"/>
      <c r="C10" s="5"/>
      <c r="D10" s="5"/>
      <c r="E10" s="5"/>
      <c r="M10" s="176"/>
      <c r="N10" s="167"/>
      <c r="O10" s="167"/>
      <c r="P10" s="167"/>
      <c r="Q10" s="167"/>
      <c r="R10" s="167"/>
      <c r="S10" s="167"/>
      <c r="T10" s="167"/>
      <c r="U10" s="167"/>
      <c r="V10" s="167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5.75" customHeight="1" x14ac:dyDescent="0.25">
      <c r="A11" s="5" t="s">
        <v>147</v>
      </c>
      <c r="B11" s="5" t="s">
        <v>144</v>
      </c>
      <c r="C11" s="6" t="s">
        <v>148</v>
      </c>
      <c r="D11" s="6">
        <v>1</v>
      </c>
      <c r="E11" s="6" t="s">
        <v>146</v>
      </c>
      <c r="F11" s="6"/>
    </row>
    <row r="12" spans="1:37" ht="26.25" x14ac:dyDescent="0.25">
      <c r="A12" s="37" t="s">
        <v>28</v>
      </c>
      <c r="B12" s="7"/>
      <c r="C12" s="37" t="s">
        <v>30</v>
      </c>
      <c r="D12" s="8"/>
      <c r="E12" s="8"/>
      <c r="F12" s="8"/>
      <c r="G12" s="38" t="s">
        <v>40</v>
      </c>
      <c r="H12" s="8"/>
      <c r="I12" s="37" t="s">
        <v>41</v>
      </c>
      <c r="J12" s="37"/>
    </row>
    <row r="13" spans="1:37" ht="26.25" x14ac:dyDescent="0.25">
      <c r="A13" s="7" t="str">
        <f>+IF(B11="O","OFICIAL",IF(B11="P","PRIVADA","RÉGIMEN ESPECIAL"))</f>
        <v>PRIVADA</v>
      </c>
      <c r="B13" s="7"/>
      <c r="C13" s="8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9"/>
      <c r="E13" s="8"/>
      <c r="F13" s="9"/>
      <c r="G13" s="10">
        <f>+D11</f>
        <v>1</v>
      </c>
      <c r="H13" s="8"/>
      <c r="I13" s="10" t="str">
        <f>+E11</f>
        <v>NO</v>
      </c>
      <c r="J13" s="36"/>
    </row>
    <row r="14" spans="1:37" ht="26.25" x14ac:dyDescent="0.25">
      <c r="C14" s="7" t="str">
        <f>+IF(C11="I.U./E.T","ESCUELA TECNOLÓGICA","")</f>
        <v/>
      </c>
      <c r="D14" s="3"/>
      <c r="E14" s="3"/>
    </row>
    <row r="15" spans="1:37" ht="16.5" customHeight="1" thickBot="1" x14ac:dyDescent="0.3">
      <c r="B15" s="11"/>
    </row>
    <row r="16" spans="1:37" ht="33" customHeight="1" x14ac:dyDescent="0.25">
      <c r="G16" s="266" t="str">
        <f>+A11</f>
        <v>POLITECNICO INDOAMERICANO</v>
      </c>
      <c r="H16" s="269" t="s">
        <v>1</v>
      </c>
    </row>
    <row r="17" spans="1:13" ht="33" customHeight="1" x14ac:dyDescent="0.25">
      <c r="C17" s="12" t="s">
        <v>42</v>
      </c>
      <c r="G17" s="267"/>
      <c r="H17" s="270"/>
    </row>
    <row r="18" spans="1:13" ht="33" customHeight="1" thickBot="1" x14ac:dyDescent="0.3">
      <c r="G18" s="268"/>
      <c r="H18" s="271"/>
    </row>
    <row r="19" spans="1:13" ht="18.75" x14ac:dyDescent="0.25">
      <c r="A19" s="259" t="s">
        <v>0</v>
      </c>
      <c r="B19" s="260"/>
      <c r="C19" s="260"/>
      <c r="D19" s="260"/>
      <c r="E19" s="260"/>
      <c r="F19" s="261"/>
      <c r="G19" s="43">
        <f>+M35</f>
        <v>0</v>
      </c>
      <c r="H19" s="131">
        <v>2355603</v>
      </c>
    </row>
    <row r="20" spans="1:13" ht="18.75" x14ac:dyDescent="0.25">
      <c r="A20" s="256" t="s">
        <v>43</v>
      </c>
      <c r="B20" s="257"/>
      <c r="C20" s="257"/>
      <c r="D20" s="257"/>
      <c r="E20" s="257"/>
      <c r="F20" s="258"/>
      <c r="G20" s="44">
        <f>+M33</f>
        <v>0</v>
      </c>
      <c r="H20" s="39">
        <v>2180170</v>
      </c>
    </row>
    <row r="21" spans="1:13" ht="18.75" x14ac:dyDescent="0.25">
      <c r="A21" s="232" t="s">
        <v>44</v>
      </c>
      <c r="B21" s="265"/>
      <c r="C21" s="265"/>
      <c r="D21" s="265"/>
      <c r="E21" s="265"/>
      <c r="F21" s="233"/>
      <c r="G21" s="45">
        <f>+M34</f>
        <v>0</v>
      </c>
      <c r="H21" s="130">
        <v>175433</v>
      </c>
    </row>
    <row r="22" spans="1:13" ht="18.75" x14ac:dyDescent="0.25">
      <c r="A22" s="256" t="s">
        <v>45</v>
      </c>
      <c r="B22" s="257"/>
      <c r="C22" s="257"/>
      <c r="D22" s="257"/>
      <c r="E22" s="257"/>
      <c r="F22" s="258"/>
      <c r="G22" s="110" t="str">
        <f>+E112</f>
        <v/>
      </c>
      <c r="H22" s="109">
        <v>0.44500000000000001</v>
      </c>
    </row>
    <row r="23" spans="1:13" ht="18.75" x14ac:dyDescent="0.25">
      <c r="A23" s="253" t="s">
        <v>46</v>
      </c>
      <c r="B23" s="254"/>
      <c r="C23" s="254"/>
      <c r="D23" s="254"/>
      <c r="E23" s="254"/>
      <c r="F23" s="255"/>
      <c r="G23" s="46">
        <f>+I112</f>
        <v>0</v>
      </c>
      <c r="H23" s="40">
        <v>11823</v>
      </c>
    </row>
    <row r="24" spans="1:13" ht="18.75" x14ac:dyDescent="0.25">
      <c r="A24" s="256" t="s">
        <v>116</v>
      </c>
      <c r="B24" s="257"/>
      <c r="C24" s="257"/>
      <c r="D24" s="257"/>
      <c r="E24" s="257"/>
      <c r="F24" s="258"/>
      <c r="G24" s="44" t="s">
        <v>118</v>
      </c>
      <c r="H24" s="39">
        <v>311</v>
      </c>
    </row>
    <row r="25" spans="1:13" ht="18.75" x14ac:dyDescent="0.25">
      <c r="A25" s="232" t="s">
        <v>109</v>
      </c>
      <c r="B25" s="265"/>
      <c r="C25" s="265"/>
      <c r="D25" s="265"/>
      <c r="E25" s="265"/>
      <c r="F25" s="233"/>
      <c r="G25" s="111" t="str">
        <f>+D98</f>
        <v>-</v>
      </c>
      <c r="H25" s="112">
        <v>8.7999999999999995E-2</v>
      </c>
    </row>
    <row r="26" spans="1:13" ht="18.75" x14ac:dyDescent="0.25">
      <c r="A26" s="256" t="s">
        <v>47</v>
      </c>
      <c r="B26" s="257"/>
      <c r="C26" s="257"/>
      <c r="D26" s="257"/>
      <c r="E26" s="257"/>
      <c r="F26" s="258"/>
      <c r="G26" s="41">
        <f>+H118+H119</f>
        <v>0</v>
      </c>
      <c r="H26" s="137">
        <v>0.60899999999999999</v>
      </c>
    </row>
    <row r="27" spans="1:13" ht="19.5" thickBot="1" x14ac:dyDescent="0.3">
      <c r="A27" s="262" t="s">
        <v>140</v>
      </c>
      <c r="B27" s="263"/>
      <c r="C27" s="263"/>
      <c r="D27" s="263"/>
      <c r="E27" s="263"/>
      <c r="F27" s="264"/>
      <c r="G27" s="42" t="s">
        <v>118</v>
      </c>
      <c r="H27" s="138">
        <v>0.72699999999999998</v>
      </c>
    </row>
    <row r="28" spans="1:13" ht="15.75" customHeight="1" x14ac:dyDescent="0.25">
      <c r="A28" s="31" t="s">
        <v>79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176"/>
    </row>
    <row r="29" spans="1:13" x14ac:dyDescent="0.25">
      <c r="A29" s="142" t="s">
        <v>121</v>
      </c>
      <c r="H29" s="14"/>
      <c r="I29" s="14"/>
      <c r="J29" s="14"/>
      <c r="K29" s="14"/>
      <c r="L29" s="14"/>
      <c r="M29" s="177"/>
    </row>
    <row r="30" spans="1:13" ht="23.25" customHeight="1" x14ac:dyDescent="0.25">
      <c r="A30" s="142"/>
      <c r="H30" s="14"/>
      <c r="I30" s="14"/>
      <c r="J30" s="14"/>
      <c r="K30" s="14"/>
      <c r="L30" s="14"/>
      <c r="M30" s="177"/>
    </row>
    <row r="31" spans="1:13" ht="21.75" thickBot="1" x14ac:dyDescent="0.3">
      <c r="A31" s="15" t="s">
        <v>76</v>
      </c>
      <c r="K31" s="16"/>
      <c r="L31" s="16"/>
      <c r="M31" s="178"/>
    </row>
    <row r="32" spans="1:13" ht="19.5" thickBot="1" x14ac:dyDescent="0.3">
      <c r="A32" s="238" t="s">
        <v>77</v>
      </c>
      <c r="B32" s="239"/>
      <c r="C32" s="50">
        <v>2010</v>
      </c>
      <c r="D32" s="51">
        <v>2011</v>
      </c>
      <c r="E32" s="51">
        <v>2012</v>
      </c>
      <c r="F32" s="51">
        <v>2013</v>
      </c>
      <c r="G32" s="51">
        <v>2014</v>
      </c>
      <c r="H32" s="52">
        <v>2015</v>
      </c>
      <c r="I32" s="52">
        <v>2016</v>
      </c>
      <c r="J32" s="52">
        <v>2017</v>
      </c>
      <c r="K32" s="52">
        <v>2018</v>
      </c>
      <c r="L32" s="52">
        <v>2019</v>
      </c>
      <c r="M32" s="170">
        <v>2020</v>
      </c>
    </row>
    <row r="33" spans="1:14" ht="18.75" x14ac:dyDescent="0.25">
      <c r="A33" s="273" t="s">
        <v>48</v>
      </c>
      <c r="B33" s="274"/>
      <c r="C33" s="54">
        <v>0</v>
      </c>
      <c r="D33" s="55">
        <v>0</v>
      </c>
      <c r="E33" s="55">
        <v>0</v>
      </c>
      <c r="F33" s="55">
        <v>0</v>
      </c>
      <c r="G33" s="55">
        <v>0</v>
      </c>
      <c r="H33" s="56">
        <v>0</v>
      </c>
      <c r="I33" s="56">
        <v>91</v>
      </c>
      <c r="J33" s="57">
        <v>6</v>
      </c>
      <c r="K33" s="57">
        <v>2</v>
      </c>
      <c r="L33" s="57">
        <v>2</v>
      </c>
      <c r="M33" s="179">
        <v>0</v>
      </c>
    </row>
    <row r="34" spans="1:14" ht="18.75" x14ac:dyDescent="0.25">
      <c r="A34" s="275" t="s">
        <v>49</v>
      </c>
      <c r="B34" s="276"/>
      <c r="C34" s="58">
        <v>0</v>
      </c>
      <c r="D34" s="17">
        <v>0</v>
      </c>
      <c r="E34" s="17">
        <v>0</v>
      </c>
      <c r="F34" s="17">
        <v>0</v>
      </c>
      <c r="G34" s="17">
        <v>0</v>
      </c>
      <c r="H34" s="32">
        <v>0</v>
      </c>
      <c r="I34" s="32">
        <v>0</v>
      </c>
      <c r="J34" s="47">
        <v>0</v>
      </c>
      <c r="K34" s="47">
        <v>0</v>
      </c>
      <c r="L34" s="47">
        <v>0</v>
      </c>
      <c r="M34" s="180">
        <v>0</v>
      </c>
    </row>
    <row r="35" spans="1:14" ht="19.5" thickBot="1" x14ac:dyDescent="0.3">
      <c r="A35" s="277" t="s">
        <v>9</v>
      </c>
      <c r="B35" s="278"/>
      <c r="C35" s="59">
        <f>+SUM(C33:C34)</f>
        <v>0</v>
      </c>
      <c r="D35" s="60">
        <f t="shared" ref="D35:H35" si="0">+SUM(D33:D34)</f>
        <v>0</v>
      </c>
      <c r="E35" s="60">
        <f t="shared" si="0"/>
        <v>0</v>
      </c>
      <c r="F35" s="60">
        <f t="shared" si="0"/>
        <v>0</v>
      </c>
      <c r="G35" s="60">
        <f t="shared" si="0"/>
        <v>0</v>
      </c>
      <c r="H35" s="61">
        <f t="shared" si="0"/>
        <v>0</v>
      </c>
      <c r="I35" s="61">
        <f>+SUM(I33:I34)</f>
        <v>91</v>
      </c>
      <c r="J35" s="62">
        <f>+SUM(J33:J34)</f>
        <v>6</v>
      </c>
      <c r="K35" s="62">
        <f>+SUM(K33:K34)</f>
        <v>2</v>
      </c>
      <c r="L35" s="62">
        <f>+SUM(L33:L34)</f>
        <v>2</v>
      </c>
      <c r="M35" s="181">
        <f>+SUM(M33:M34)</f>
        <v>0</v>
      </c>
    </row>
    <row r="36" spans="1:14" ht="15.75" customHeight="1" x14ac:dyDescent="0.25">
      <c r="A36" s="31" t="s">
        <v>75</v>
      </c>
      <c r="H36" s="18"/>
      <c r="I36" s="18"/>
      <c r="J36" s="18"/>
      <c r="K36" s="18"/>
      <c r="L36" s="18"/>
      <c r="M36" s="182"/>
    </row>
    <row r="37" spans="1:14" ht="15.75" customHeight="1" x14ac:dyDescent="0.25">
      <c r="A37" s="19"/>
    </row>
    <row r="38" spans="1:14" ht="21.75" thickBot="1" x14ac:dyDescent="0.3">
      <c r="A38" s="15" t="s">
        <v>36</v>
      </c>
    </row>
    <row r="39" spans="1:14" ht="19.5" thickBot="1" x14ac:dyDescent="0.3">
      <c r="A39" s="238" t="s">
        <v>78</v>
      </c>
      <c r="B39" s="239"/>
      <c r="C39" s="50">
        <v>2010</v>
      </c>
      <c r="D39" s="51">
        <v>2011</v>
      </c>
      <c r="E39" s="51">
        <v>2012</v>
      </c>
      <c r="F39" s="51">
        <v>2013</v>
      </c>
      <c r="G39" s="51">
        <v>2014</v>
      </c>
      <c r="H39" s="52">
        <v>2015</v>
      </c>
      <c r="I39" s="52">
        <v>2016</v>
      </c>
      <c r="J39" s="52">
        <v>2017</v>
      </c>
      <c r="K39" s="52">
        <v>2018</v>
      </c>
      <c r="L39" s="52">
        <v>2019</v>
      </c>
      <c r="M39" s="170">
        <v>2020</v>
      </c>
      <c r="N39" s="168"/>
    </row>
    <row r="40" spans="1:14" ht="18.75" x14ac:dyDescent="0.25">
      <c r="A40" s="230" t="s">
        <v>3</v>
      </c>
      <c r="B40" s="231"/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5">
        <v>0</v>
      </c>
      <c r="I40" s="65">
        <v>91</v>
      </c>
      <c r="J40" s="66">
        <v>6</v>
      </c>
      <c r="K40" s="66">
        <v>2</v>
      </c>
      <c r="L40" s="66">
        <v>2</v>
      </c>
      <c r="M40" s="171">
        <v>0</v>
      </c>
      <c r="N40" s="169"/>
    </row>
    <row r="41" spans="1:14" ht="18.75" x14ac:dyDescent="0.25">
      <c r="A41" s="232" t="s">
        <v>4</v>
      </c>
      <c r="B41" s="233"/>
      <c r="C41" s="67">
        <v>0</v>
      </c>
      <c r="D41" s="20">
        <v>0</v>
      </c>
      <c r="E41" s="20">
        <v>0</v>
      </c>
      <c r="F41" s="20">
        <v>0</v>
      </c>
      <c r="G41" s="20">
        <v>0</v>
      </c>
      <c r="H41" s="33">
        <v>0</v>
      </c>
      <c r="I41" s="33">
        <v>0</v>
      </c>
      <c r="J41" s="48">
        <v>0</v>
      </c>
      <c r="K41" s="48">
        <v>0</v>
      </c>
      <c r="L41" s="48">
        <v>0</v>
      </c>
      <c r="M41" s="172">
        <v>0</v>
      </c>
      <c r="N41" s="169"/>
    </row>
    <row r="42" spans="1:14" ht="18.75" x14ac:dyDescent="0.25">
      <c r="A42" s="232" t="s">
        <v>5</v>
      </c>
      <c r="B42" s="233"/>
      <c r="C42" s="67">
        <v>0</v>
      </c>
      <c r="D42" s="20">
        <v>0</v>
      </c>
      <c r="E42" s="20">
        <v>0</v>
      </c>
      <c r="F42" s="20">
        <v>0</v>
      </c>
      <c r="G42" s="20">
        <v>0</v>
      </c>
      <c r="H42" s="33">
        <v>0</v>
      </c>
      <c r="I42" s="33">
        <v>0</v>
      </c>
      <c r="J42" s="48">
        <v>0</v>
      </c>
      <c r="K42" s="48">
        <v>0</v>
      </c>
      <c r="L42" s="48">
        <v>0</v>
      </c>
      <c r="M42" s="172">
        <v>0</v>
      </c>
      <c r="N42" s="169"/>
    </row>
    <row r="43" spans="1:14" ht="18.75" x14ac:dyDescent="0.25">
      <c r="A43" s="232" t="s">
        <v>6</v>
      </c>
      <c r="B43" s="233"/>
      <c r="C43" s="67">
        <v>0</v>
      </c>
      <c r="D43" s="20">
        <v>0</v>
      </c>
      <c r="E43" s="20">
        <v>0</v>
      </c>
      <c r="F43" s="20">
        <v>0</v>
      </c>
      <c r="G43" s="20">
        <v>0</v>
      </c>
      <c r="H43" s="33">
        <v>0</v>
      </c>
      <c r="I43" s="33">
        <v>0</v>
      </c>
      <c r="J43" s="48">
        <v>0</v>
      </c>
      <c r="K43" s="48">
        <v>0</v>
      </c>
      <c r="L43" s="48">
        <v>0</v>
      </c>
      <c r="M43" s="172">
        <v>0</v>
      </c>
      <c r="N43" s="169"/>
    </row>
    <row r="44" spans="1:14" ht="18.75" x14ac:dyDescent="0.25">
      <c r="A44" s="232" t="s">
        <v>7</v>
      </c>
      <c r="B44" s="233"/>
      <c r="C44" s="67">
        <v>0</v>
      </c>
      <c r="D44" s="20">
        <v>0</v>
      </c>
      <c r="E44" s="20">
        <v>0</v>
      </c>
      <c r="F44" s="20">
        <v>0</v>
      </c>
      <c r="G44" s="20">
        <v>0</v>
      </c>
      <c r="H44" s="33">
        <v>0</v>
      </c>
      <c r="I44" s="33">
        <v>0</v>
      </c>
      <c r="J44" s="48">
        <v>0</v>
      </c>
      <c r="K44" s="48">
        <v>0</v>
      </c>
      <c r="L44" s="48">
        <v>0</v>
      </c>
      <c r="M44" s="172">
        <v>0</v>
      </c>
      <c r="N44" s="169"/>
    </row>
    <row r="45" spans="1:14" ht="18.75" x14ac:dyDescent="0.25">
      <c r="A45" s="232" t="s">
        <v>8</v>
      </c>
      <c r="B45" s="233"/>
      <c r="C45" s="67">
        <v>0</v>
      </c>
      <c r="D45" s="20">
        <v>0</v>
      </c>
      <c r="E45" s="20">
        <v>0</v>
      </c>
      <c r="F45" s="20">
        <v>0</v>
      </c>
      <c r="G45" s="20">
        <v>0</v>
      </c>
      <c r="H45" s="33">
        <v>0</v>
      </c>
      <c r="I45" s="33">
        <v>0</v>
      </c>
      <c r="J45" s="48">
        <v>0</v>
      </c>
      <c r="K45" s="48">
        <v>0</v>
      </c>
      <c r="L45" s="48">
        <v>0</v>
      </c>
      <c r="M45" s="172">
        <v>0</v>
      </c>
      <c r="N45" s="169"/>
    </row>
    <row r="46" spans="1:14" ht="19.5" thickBot="1" x14ac:dyDescent="0.3">
      <c r="A46" s="279" t="s">
        <v>9</v>
      </c>
      <c r="B46" s="280"/>
      <c r="C46" s="68">
        <f>+SUM(C40:C45)</f>
        <v>0</v>
      </c>
      <c r="D46" s="69">
        <f t="shared" ref="D46:I46" si="1">+SUM(D40:D45)</f>
        <v>0</v>
      </c>
      <c r="E46" s="69">
        <f t="shared" si="1"/>
        <v>0</v>
      </c>
      <c r="F46" s="69">
        <f t="shared" si="1"/>
        <v>0</v>
      </c>
      <c r="G46" s="69">
        <f t="shared" si="1"/>
        <v>0</v>
      </c>
      <c r="H46" s="70">
        <f t="shared" si="1"/>
        <v>0</v>
      </c>
      <c r="I46" s="70">
        <f t="shared" si="1"/>
        <v>91</v>
      </c>
      <c r="J46" s="71">
        <f>+SUM(J40:J45)</f>
        <v>6</v>
      </c>
      <c r="K46" s="71">
        <f>+SUM(K40:K45)</f>
        <v>2</v>
      </c>
      <c r="L46" s="71">
        <f>+SUM(L40:L45)</f>
        <v>2</v>
      </c>
      <c r="M46" s="173">
        <f>+SUM(M40:M45)</f>
        <v>0</v>
      </c>
      <c r="N46" s="168"/>
    </row>
    <row r="47" spans="1:14" ht="15.75" customHeight="1" x14ac:dyDescent="0.25">
      <c r="A47" s="31" t="s">
        <v>75</v>
      </c>
      <c r="N47" s="168"/>
    </row>
    <row r="48" spans="1:14" ht="31.5" customHeight="1" x14ac:dyDescent="0.25">
      <c r="A48" s="124" t="s">
        <v>113</v>
      </c>
    </row>
    <row r="49" spans="1:14" ht="21.75" thickBot="1" x14ac:dyDescent="0.3">
      <c r="A49" s="15" t="s">
        <v>50</v>
      </c>
    </row>
    <row r="50" spans="1:14" ht="19.5" thickBot="1" x14ac:dyDescent="0.3">
      <c r="A50" s="238" t="s">
        <v>63</v>
      </c>
      <c r="B50" s="239"/>
      <c r="C50" s="50">
        <v>2010</v>
      </c>
      <c r="D50" s="51">
        <v>2011</v>
      </c>
      <c r="E50" s="51">
        <v>2012</v>
      </c>
      <c r="F50" s="51">
        <v>2013</v>
      </c>
      <c r="G50" s="51">
        <v>2014</v>
      </c>
      <c r="H50" s="52">
        <v>2015</v>
      </c>
      <c r="I50" s="52">
        <v>2016</v>
      </c>
      <c r="J50" s="52">
        <v>2017</v>
      </c>
      <c r="K50" s="52">
        <v>2018</v>
      </c>
      <c r="L50" s="52">
        <v>2019</v>
      </c>
      <c r="M50" s="170">
        <v>2020</v>
      </c>
    </row>
    <row r="51" spans="1:14" ht="18.75" x14ac:dyDescent="0.25">
      <c r="A51" s="281" t="s">
        <v>51</v>
      </c>
      <c r="B51" s="282"/>
      <c r="C51" s="63">
        <v>0</v>
      </c>
      <c r="D51" s="64">
        <v>0</v>
      </c>
      <c r="E51" s="64">
        <v>0</v>
      </c>
      <c r="F51" s="64">
        <v>0</v>
      </c>
      <c r="G51" s="64">
        <v>0</v>
      </c>
      <c r="H51" s="65">
        <v>0</v>
      </c>
      <c r="I51" s="65">
        <v>0</v>
      </c>
      <c r="J51" s="66">
        <v>0</v>
      </c>
      <c r="K51" s="66">
        <v>0</v>
      </c>
      <c r="L51" s="66">
        <v>0</v>
      </c>
      <c r="M51" s="171">
        <v>0</v>
      </c>
    </row>
    <row r="52" spans="1:14" ht="18.75" x14ac:dyDescent="0.25">
      <c r="A52" s="283" t="s">
        <v>80</v>
      </c>
      <c r="B52" s="284"/>
      <c r="C52" s="67">
        <v>0</v>
      </c>
      <c r="D52" s="20">
        <v>0</v>
      </c>
      <c r="E52" s="20">
        <v>0</v>
      </c>
      <c r="F52" s="20">
        <v>0</v>
      </c>
      <c r="G52" s="20">
        <v>0</v>
      </c>
      <c r="H52" s="33">
        <v>0</v>
      </c>
      <c r="I52" s="33">
        <v>0</v>
      </c>
      <c r="J52" s="48">
        <v>0</v>
      </c>
      <c r="K52" s="48">
        <v>0</v>
      </c>
      <c r="L52" s="48">
        <v>0</v>
      </c>
      <c r="M52" s="172">
        <v>0</v>
      </c>
    </row>
    <row r="53" spans="1:14" ht="18.75" x14ac:dyDescent="0.25">
      <c r="A53" s="283" t="s">
        <v>52</v>
      </c>
      <c r="B53" s="284"/>
      <c r="C53" s="67">
        <v>0</v>
      </c>
      <c r="D53" s="20">
        <v>0</v>
      </c>
      <c r="E53" s="20">
        <v>0</v>
      </c>
      <c r="F53" s="20">
        <v>0</v>
      </c>
      <c r="G53" s="20">
        <v>0</v>
      </c>
      <c r="H53" s="33">
        <v>0</v>
      </c>
      <c r="I53" s="33">
        <v>0</v>
      </c>
      <c r="J53" s="48">
        <v>0</v>
      </c>
      <c r="K53" s="48">
        <v>0</v>
      </c>
      <c r="L53" s="48">
        <v>0</v>
      </c>
      <c r="M53" s="172">
        <v>0</v>
      </c>
    </row>
    <row r="54" spans="1:14" ht="18.75" x14ac:dyDescent="0.25">
      <c r="A54" s="283" t="s">
        <v>81</v>
      </c>
      <c r="B54" s="284"/>
      <c r="C54" s="67">
        <v>0</v>
      </c>
      <c r="D54" s="20">
        <v>0</v>
      </c>
      <c r="E54" s="20">
        <v>0</v>
      </c>
      <c r="F54" s="20">
        <v>0</v>
      </c>
      <c r="G54" s="20">
        <v>0</v>
      </c>
      <c r="H54" s="33">
        <v>0</v>
      </c>
      <c r="I54" s="33">
        <v>0</v>
      </c>
      <c r="J54" s="48">
        <v>0</v>
      </c>
      <c r="K54" s="48">
        <v>0</v>
      </c>
      <c r="L54" s="48">
        <v>0</v>
      </c>
      <c r="M54" s="172">
        <v>0</v>
      </c>
    </row>
    <row r="55" spans="1:14" ht="18.75" x14ac:dyDescent="0.25">
      <c r="A55" s="283" t="s">
        <v>82</v>
      </c>
      <c r="B55" s="284"/>
      <c r="C55" s="67">
        <v>0</v>
      </c>
      <c r="D55" s="20">
        <v>0</v>
      </c>
      <c r="E55" s="20">
        <v>0</v>
      </c>
      <c r="F55" s="20">
        <v>0</v>
      </c>
      <c r="G55" s="20">
        <v>0</v>
      </c>
      <c r="H55" s="33">
        <v>0</v>
      </c>
      <c r="I55" s="33">
        <v>0</v>
      </c>
      <c r="J55" s="48">
        <v>0</v>
      </c>
      <c r="K55" s="48">
        <v>0</v>
      </c>
      <c r="L55" s="48">
        <v>0</v>
      </c>
      <c r="M55" s="172">
        <v>0</v>
      </c>
    </row>
    <row r="56" spans="1:14" ht="18.75" x14ac:dyDescent="0.25">
      <c r="A56" s="283" t="s">
        <v>103</v>
      </c>
      <c r="B56" s="284"/>
      <c r="C56" s="67">
        <v>0</v>
      </c>
      <c r="D56" s="20">
        <v>0</v>
      </c>
      <c r="E56" s="20">
        <v>0</v>
      </c>
      <c r="F56" s="20">
        <v>0</v>
      </c>
      <c r="G56" s="20">
        <v>0</v>
      </c>
      <c r="H56" s="33">
        <v>0</v>
      </c>
      <c r="I56" s="33">
        <v>44</v>
      </c>
      <c r="J56" s="48">
        <v>4</v>
      </c>
      <c r="K56" s="48">
        <v>0</v>
      </c>
      <c r="L56" s="48">
        <v>0</v>
      </c>
      <c r="M56" s="172">
        <v>0</v>
      </c>
    </row>
    <row r="57" spans="1:14" ht="18.75" x14ac:dyDescent="0.25">
      <c r="A57" s="283" t="s">
        <v>83</v>
      </c>
      <c r="B57" s="284"/>
      <c r="C57" s="67">
        <v>0</v>
      </c>
      <c r="D57" s="20">
        <v>0</v>
      </c>
      <c r="E57" s="20">
        <v>0</v>
      </c>
      <c r="F57" s="20">
        <v>0</v>
      </c>
      <c r="G57" s="20">
        <v>0</v>
      </c>
      <c r="H57" s="33">
        <v>0</v>
      </c>
      <c r="I57" s="33">
        <v>47</v>
      </c>
      <c r="J57" s="48">
        <v>2</v>
      </c>
      <c r="K57" s="48">
        <v>2</v>
      </c>
      <c r="L57" s="48">
        <v>2</v>
      </c>
      <c r="M57" s="172">
        <v>0</v>
      </c>
    </row>
    <row r="58" spans="1:14" ht="18.75" x14ac:dyDescent="0.25">
      <c r="A58" s="283" t="s">
        <v>53</v>
      </c>
      <c r="B58" s="284"/>
      <c r="C58" s="67">
        <v>0</v>
      </c>
      <c r="D58" s="20">
        <v>0</v>
      </c>
      <c r="E58" s="20">
        <v>0</v>
      </c>
      <c r="F58" s="20">
        <v>0</v>
      </c>
      <c r="G58" s="20">
        <v>0</v>
      </c>
      <c r="H58" s="33">
        <v>0</v>
      </c>
      <c r="I58" s="33">
        <v>0</v>
      </c>
      <c r="J58" s="48">
        <v>0</v>
      </c>
      <c r="K58" s="48">
        <v>0</v>
      </c>
      <c r="L58" s="48">
        <v>0</v>
      </c>
      <c r="M58" s="172">
        <v>0</v>
      </c>
    </row>
    <row r="59" spans="1:14" ht="19.5" thickBot="1" x14ac:dyDescent="0.3">
      <c r="A59" s="279" t="s">
        <v>9</v>
      </c>
      <c r="B59" s="280"/>
      <c r="C59" s="68">
        <f>+SUM(C51:C58)</f>
        <v>0</v>
      </c>
      <c r="D59" s="69">
        <f t="shared" ref="D59" si="2">+SUM(D51:D58)</f>
        <v>0</v>
      </c>
      <c r="E59" s="69">
        <f t="shared" ref="E59" si="3">+SUM(E51:E58)</f>
        <v>0</v>
      </c>
      <c r="F59" s="69">
        <f t="shared" ref="F59" si="4">+SUM(F51:F58)</f>
        <v>0</v>
      </c>
      <c r="G59" s="69">
        <f t="shared" ref="G59" si="5">+SUM(G51:G58)</f>
        <v>0</v>
      </c>
      <c r="H59" s="70">
        <f t="shared" ref="H59" si="6">+SUM(H51:H58)</f>
        <v>0</v>
      </c>
      <c r="I59" s="70">
        <f t="shared" ref="I59" si="7">+SUM(I51:I58)</f>
        <v>91</v>
      </c>
      <c r="J59" s="70">
        <f>+SUM(J51:J58)</f>
        <v>6</v>
      </c>
      <c r="K59" s="70">
        <f>+SUM(K51:K58)</f>
        <v>2</v>
      </c>
      <c r="L59" s="70">
        <f>+SUM(L51:L58)</f>
        <v>2</v>
      </c>
      <c r="M59" s="173">
        <f>+SUM(M51:M58)</f>
        <v>0</v>
      </c>
      <c r="N59" s="168"/>
    </row>
    <row r="60" spans="1:14" ht="15.75" customHeight="1" x14ac:dyDescent="0.25">
      <c r="A60" s="31" t="s">
        <v>75</v>
      </c>
    </row>
    <row r="61" spans="1:14" ht="15.75" customHeight="1" x14ac:dyDescent="0.25"/>
    <row r="62" spans="1:14" ht="21.75" thickBot="1" x14ac:dyDescent="0.3">
      <c r="A62" s="15" t="s">
        <v>122</v>
      </c>
    </row>
    <row r="63" spans="1:14" ht="19.5" thickBot="1" x14ac:dyDescent="0.3">
      <c r="A63" s="292" t="s">
        <v>63</v>
      </c>
      <c r="B63" s="293"/>
      <c r="C63" s="293"/>
      <c r="D63" s="293"/>
      <c r="E63" s="293"/>
      <c r="F63" s="293"/>
      <c r="G63" s="293"/>
      <c r="H63" s="294"/>
      <c r="I63" s="52">
        <v>2016</v>
      </c>
      <c r="J63" s="52">
        <v>2017</v>
      </c>
      <c r="K63" s="148">
        <v>2018</v>
      </c>
      <c r="L63" s="148">
        <v>2019</v>
      </c>
      <c r="M63" s="170">
        <v>2020</v>
      </c>
    </row>
    <row r="64" spans="1:14" ht="18.75" x14ac:dyDescent="0.25">
      <c r="A64" s="149" t="s">
        <v>123</v>
      </c>
      <c r="B64" s="150"/>
      <c r="C64" s="150"/>
      <c r="D64" s="150"/>
      <c r="E64" s="150"/>
      <c r="F64" s="150"/>
      <c r="G64" s="150"/>
      <c r="H64" s="151"/>
      <c r="I64" s="152">
        <v>44</v>
      </c>
      <c r="J64" s="66">
        <v>4</v>
      </c>
      <c r="K64" s="57">
        <v>0</v>
      </c>
      <c r="L64" s="57">
        <v>0</v>
      </c>
      <c r="M64" s="179">
        <v>0</v>
      </c>
    </row>
    <row r="65" spans="1:14" ht="18.75" x14ac:dyDescent="0.25">
      <c r="A65" s="153" t="s">
        <v>124</v>
      </c>
      <c r="B65" s="154"/>
      <c r="C65" s="154"/>
      <c r="D65" s="154"/>
      <c r="E65" s="154"/>
      <c r="F65" s="154"/>
      <c r="G65" s="154"/>
      <c r="H65" s="155"/>
      <c r="I65" s="156">
        <v>0</v>
      </c>
      <c r="J65" s="48">
        <v>0</v>
      </c>
      <c r="K65" s="47">
        <v>0</v>
      </c>
      <c r="L65" s="47">
        <v>0</v>
      </c>
      <c r="M65" s="180">
        <v>0</v>
      </c>
    </row>
    <row r="66" spans="1:14" ht="18.75" x14ac:dyDescent="0.25">
      <c r="A66" s="153" t="s">
        <v>125</v>
      </c>
      <c r="B66" s="154"/>
      <c r="C66" s="154"/>
      <c r="D66" s="154"/>
      <c r="E66" s="154"/>
      <c r="F66" s="154"/>
      <c r="G66" s="154"/>
      <c r="H66" s="155"/>
      <c r="I66" s="156">
        <v>0</v>
      </c>
      <c r="J66" s="48">
        <v>0</v>
      </c>
      <c r="K66" s="47">
        <v>0</v>
      </c>
      <c r="L66" s="47">
        <v>0</v>
      </c>
      <c r="M66" s="180">
        <v>0</v>
      </c>
    </row>
    <row r="67" spans="1:14" ht="18.75" x14ac:dyDescent="0.25">
      <c r="A67" s="157" t="s">
        <v>126</v>
      </c>
      <c r="B67" s="158"/>
      <c r="C67" s="158"/>
      <c r="D67" s="158"/>
      <c r="E67" s="158"/>
      <c r="F67" s="158"/>
      <c r="G67" s="158"/>
      <c r="H67" s="159"/>
      <c r="I67" s="156">
        <v>0</v>
      </c>
      <c r="J67" s="48">
        <v>0</v>
      </c>
      <c r="K67" s="47">
        <v>0</v>
      </c>
      <c r="L67" s="47">
        <v>0</v>
      </c>
      <c r="M67" s="180">
        <v>0</v>
      </c>
    </row>
    <row r="68" spans="1:14" ht="18.75" x14ac:dyDescent="0.25">
      <c r="A68" s="157" t="s">
        <v>127</v>
      </c>
      <c r="B68" s="158"/>
      <c r="C68" s="158"/>
      <c r="D68" s="158"/>
      <c r="E68" s="158"/>
      <c r="F68" s="158"/>
      <c r="G68" s="158"/>
      <c r="H68" s="159"/>
      <c r="I68" s="156">
        <v>0</v>
      </c>
      <c r="J68" s="48">
        <v>0</v>
      </c>
      <c r="K68" s="47">
        <v>0</v>
      </c>
      <c r="L68" s="47">
        <v>0</v>
      </c>
      <c r="M68" s="180">
        <v>0</v>
      </c>
    </row>
    <row r="69" spans="1:14" ht="18.75" x14ac:dyDescent="0.25">
      <c r="A69" s="157" t="s">
        <v>128</v>
      </c>
      <c r="B69" s="158"/>
      <c r="C69" s="158"/>
      <c r="D69" s="158"/>
      <c r="E69" s="158"/>
      <c r="F69" s="158"/>
      <c r="G69" s="158"/>
      <c r="H69" s="159"/>
      <c r="I69" s="156">
        <v>0</v>
      </c>
      <c r="J69" s="48">
        <v>0</v>
      </c>
      <c r="K69" s="47">
        <v>0</v>
      </c>
      <c r="L69" s="47">
        <v>0</v>
      </c>
      <c r="M69" s="180">
        <v>0</v>
      </c>
    </row>
    <row r="70" spans="1:14" ht="18.75" x14ac:dyDescent="0.25">
      <c r="A70" s="157" t="s">
        <v>129</v>
      </c>
      <c r="B70" s="158"/>
      <c r="C70" s="158"/>
      <c r="D70" s="158"/>
      <c r="E70" s="158"/>
      <c r="F70" s="158"/>
      <c r="G70" s="158"/>
      <c r="H70" s="159"/>
      <c r="I70" s="156">
        <v>0</v>
      </c>
      <c r="J70" s="48">
        <v>0</v>
      </c>
      <c r="K70" s="47">
        <v>0</v>
      </c>
      <c r="L70" s="47">
        <v>0</v>
      </c>
      <c r="M70" s="180">
        <v>0</v>
      </c>
    </row>
    <row r="71" spans="1:14" ht="18.75" x14ac:dyDescent="0.25">
      <c r="A71" s="153" t="s">
        <v>130</v>
      </c>
      <c r="B71" s="154"/>
      <c r="C71" s="154"/>
      <c r="D71" s="154"/>
      <c r="E71" s="154"/>
      <c r="F71" s="154"/>
      <c r="G71" s="154"/>
      <c r="H71" s="155"/>
      <c r="I71" s="156">
        <v>0</v>
      </c>
      <c r="J71" s="48">
        <v>0</v>
      </c>
      <c r="K71" s="47">
        <v>0</v>
      </c>
      <c r="L71" s="47">
        <v>0</v>
      </c>
      <c r="M71" s="180">
        <v>0</v>
      </c>
    </row>
    <row r="72" spans="1:14" ht="18.75" x14ac:dyDescent="0.25">
      <c r="A72" s="153" t="s">
        <v>131</v>
      </c>
      <c r="B72" s="154"/>
      <c r="C72" s="154"/>
      <c r="D72" s="154"/>
      <c r="E72" s="154"/>
      <c r="F72" s="154"/>
      <c r="G72" s="154"/>
      <c r="H72" s="155"/>
      <c r="I72" s="156">
        <v>0</v>
      </c>
      <c r="J72" s="48">
        <v>0</v>
      </c>
      <c r="K72" s="47">
        <v>0</v>
      </c>
      <c r="L72" s="47">
        <v>0</v>
      </c>
      <c r="M72" s="180">
        <v>0</v>
      </c>
    </row>
    <row r="73" spans="1:14" ht="18.75" x14ac:dyDescent="0.25">
      <c r="A73" s="153" t="s">
        <v>132</v>
      </c>
      <c r="B73" s="154"/>
      <c r="C73" s="154"/>
      <c r="D73" s="154"/>
      <c r="E73" s="154"/>
      <c r="F73" s="154"/>
      <c r="G73" s="154"/>
      <c r="H73" s="155"/>
      <c r="I73" s="156">
        <v>0</v>
      </c>
      <c r="J73" s="48">
        <v>0</v>
      </c>
      <c r="K73" s="47">
        <v>0</v>
      </c>
      <c r="L73" s="47">
        <v>0</v>
      </c>
      <c r="M73" s="180">
        <v>0</v>
      </c>
    </row>
    <row r="74" spans="1:14" ht="18.75" x14ac:dyDescent="0.25">
      <c r="A74" s="153" t="s">
        <v>133</v>
      </c>
      <c r="B74" s="154"/>
      <c r="C74" s="154"/>
      <c r="D74" s="154"/>
      <c r="E74" s="154"/>
      <c r="F74" s="154"/>
      <c r="G74" s="154"/>
      <c r="H74" s="155"/>
      <c r="I74" s="156">
        <v>0</v>
      </c>
      <c r="J74" s="48">
        <v>0</v>
      </c>
      <c r="K74" s="47">
        <v>0</v>
      </c>
      <c r="L74" s="47">
        <v>0</v>
      </c>
      <c r="M74" s="180">
        <v>0</v>
      </c>
    </row>
    <row r="75" spans="1:14" ht="18.75" x14ac:dyDescent="0.25">
      <c r="A75" s="153" t="s">
        <v>134</v>
      </c>
      <c r="B75" s="154"/>
      <c r="C75" s="154"/>
      <c r="D75" s="154"/>
      <c r="E75" s="154"/>
      <c r="F75" s="154"/>
      <c r="G75" s="154"/>
      <c r="H75" s="155"/>
      <c r="I75" s="156">
        <v>47</v>
      </c>
      <c r="J75" s="48">
        <v>2</v>
      </c>
      <c r="K75" s="47">
        <v>2</v>
      </c>
      <c r="L75" s="47">
        <v>2</v>
      </c>
      <c r="M75" s="180">
        <v>0</v>
      </c>
    </row>
    <row r="76" spans="1:14" ht="19.5" thickBot="1" x14ac:dyDescent="0.3">
      <c r="A76" s="288" t="s">
        <v>9</v>
      </c>
      <c r="B76" s="290"/>
      <c r="C76" s="290"/>
      <c r="D76" s="290"/>
      <c r="E76" s="290"/>
      <c r="F76" s="290"/>
      <c r="G76" s="290"/>
      <c r="H76" s="289"/>
      <c r="I76" s="70">
        <f>+SUM(I64:I75)</f>
        <v>91</v>
      </c>
      <c r="J76" s="70">
        <f>+SUM(J64:J75)</f>
        <v>6</v>
      </c>
      <c r="K76" s="70">
        <f>+SUM(K64:K75)</f>
        <v>2</v>
      </c>
      <c r="L76" s="70">
        <f>+SUM(L64:L75)</f>
        <v>2</v>
      </c>
      <c r="M76" s="190">
        <f>+SUM(M64:M75)</f>
        <v>0</v>
      </c>
      <c r="N76" s="168"/>
    </row>
    <row r="77" spans="1:14" ht="15.75" customHeight="1" x14ac:dyDescent="0.25">
      <c r="A77" s="31" t="s">
        <v>75</v>
      </c>
    </row>
    <row r="78" spans="1:14" ht="15.75" customHeight="1" x14ac:dyDescent="0.25">
      <c r="A78" s="31"/>
    </row>
    <row r="79" spans="1:14" ht="21.75" thickBot="1" x14ac:dyDescent="0.3">
      <c r="A79" s="15" t="s">
        <v>54</v>
      </c>
    </row>
    <row r="80" spans="1:14" ht="19.5" thickBot="1" x14ac:dyDescent="0.3">
      <c r="A80" s="238" t="s">
        <v>62</v>
      </c>
      <c r="B80" s="239"/>
      <c r="C80" s="50">
        <v>2010</v>
      </c>
      <c r="D80" s="51">
        <v>2011</v>
      </c>
      <c r="E80" s="51">
        <v>2012</v>
      </c>
      <c r="F80" s="51">
        <v>2013</v>
      </c>
      <c r="G80" s="51">
        <v>2014</v>
      </c>
      <c r="H80" s="52">
        <v>2015</v>
      </c>
      <c r="I80" s="52">
        <v>2016</v>
      </c>
      <c r="J80" s="52">
        <v>2017</v>
      </c>
      <c r="K80" s="52">
        <v>2018</v>
      </c>
      <c r="L80" s="52">
        <v>2019</v>
      </c>
      <c r="M80" s="170">
        <v>2020</v>
      </c>
    </row>
    <row r="81" spans="1:14" ht="18.75" x14ac:dyDescent="0.25">
      <c r="A81" s="230" t="s">
        <v>55</v>
      </c>
      <c r="B81" s="231"/>
      <c r="C81" s="63">
        <v>0</v>
      </c>
      <c r="D81" s="64">
        <v>0</v>
      </c>
      <c r="E81" s="64">
        <v>0</v>
      </c>
      <c r="F81" s="64">
        <v>0</v>
      </c>
      <c r="G81" s="64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171">
        <v>0</v>
      </c>
    </row>
    <row r="82" spans="1:14" ht="18.75" x14ac:dyDescent="0.25">
      <c r="A82" s="232" t="s">
        <v>56</v>
      </c>
      <c r="B82" s="233"/>
      <c r="C82" s="67">
        <v>0</v>
      </c>
      <c r="D82" s="20">
        <v>0</v>
      </c>
      <c r="E82" s="20">
        <v>0</v>
      </c>
      <c r="F82" s="20">
        <v>0</v>
      </c>
      <c r="G82" s="20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172">
        <v>0</v>
      </c>
    </row>
    <row r="83" spans="1:14" ht="18.75" x14ac:dyDescent="0.25">
      <c r="A83" s="232" t="s">
        <v>57</v>
      </c>
      <c r="B83" s="233"/>
      <c r="C83" s="67">
        <v>0</v>
      </c>
      <c r="D83" s="20">
        <v>0</v>
      </c>
      <c r="E83" s="20">
        <v>0</v>
      </c>
      <c r="F83" s="20">
        <v>0</v>
      </c>
      <c r="G83" s="20">
        <v>0</v>
      </c>
      <c r="H83" s="33">
        <v>0</v>
      </c>
      <c r="I83" s="33">
        <v>91</v>
      </c>
      <c r="J83" s="33">
        <v>6</v>
      </c>
      <c r="K83" s="33">
        <v>2</v>
      </c>
      <c r="L83" s="33">
        <v>2</v>
      </c>
      <c r="M83" s="172">
        <v>0</v>
      </c>
    </row>
    <row r="84" spans="1:14" ht="18.75" x14ac:dyDescent="0.25">
      <c r="A84" s="184" t="s">
        <v>145</v>
      </c>
      <c r="B84" s="185"/>
      <c r="C84" s="186">
        <v>0</v>
      </c>
      <c r="D84" s="187">
        <v>0</v>
      </c>
      <c r="E84" s="187">
        <v>0</v>
      </c>
      <c r="F84" s="187">
        <v>0</v>
      </c>
      <c r="G84" s="187">
        <v>0</v>
      </c>
      <c r="H84" s="188">
        <v>0</v>
      </c>
      <c r="I84" s="188">
        <v>0</v>
      </c>
      <c r="J84" s="188">
        <v>0</v>
      </c>
      <c r="K84" s="188">
        <v>0</v>
      </c>
      <c r="L84" s="188">
        <v>0</v>
      </c>
      <c r="M84" s="189">
        <v>0</v>
      </c>
    </row>
    <row r="85" spans="1:14" ht="19.5" thickBot="1" x14ac:dyDescent="0.3">
      <c r="A85" s="279" t="s">
        <v>9</v>
      </c>
      <c r="B85" s="280"/>
      <c r="C85" s="68">
        <f>+SUM(C81:C84)</f>
        <v>0</v>
      </c>
      <c r="D85" s="69">
        <f t="shared" ref="D85:H85" si="8">+SUM(D81:D84)</f>
        <v>0</v>
      </c>
      <c r="E85" s="69">
        <f t="shared" si="8"/>
        <v>0</v>
      </c>
      <c r="F85" s="69">
        <f t="shared" si="8"/>
        <v>0</v>
      </c>
      <c r="G85" s="69">
        <f t="shared" si="8"/>
        <v>0</v>
      </c>
      <c r="H85" s="70">
        <f t="shared" si="8"/>
        <v>0</v>
      </c>
      <c r="I85" s="70">
        <f>+SUM(I81:I84)</f>
        <v>91</v>
      </c>
      <c r="J85" s="70">
        <f>+SUM(J81:J84)</f>
        <v>6</v>
      </c>
      <c r="K85" s="70">
        <f>+SUM(K81:K84)</f>
        <v>2</v>
      </c>
      <c r="L85" s="70">
        <f>+SUM(L81:L84)</f>
        <v>2</v>
      </c>
      <c r="M85" s="190">
        <f>+SUM(M81:M84)</f>
        <v>0</v>
      </c>
      <c r="N85" s="168"/>
    </row>
    <row r="86" spans="1:14" ht="15.75" customHeight="1" x14ac:dyDescent="0.25">
      <c r="A86" s="31" t="s">
        <v>75</v>
      </c>
      <c r="H86" s="18"/>
      <c r="I86" s="18"/>
      <c r="J86" s="18"/>
      <c r="K86" s="18"/>
      <c r="L86" s="18"/>
      <c r="M86" s="182"/>
    </row>
    <row r="87" spans="1:14" ht="18.75" x14ac:dyDescent="0.25">
      <c r="A87" s="21"/>
      <c r="G87" s="6"/>
      <c r="H87" s="6"/>
      <c r="I87" s="22"/>
      <c r="J87" s="22"/>
      <c r="K87" s="22"/>
      <c r="L87" s="22"/>
      <c r="M87" s="183"/>
    </row>
    <row r="88" spans="1:14" ht="21.75" thickBot="1" x14ac:dyDescent="0.3">
      <c r="A88" s="15" t="s">
        <v>58</v>
      </c>
    </row>
    <row r="89" spans="1:14" ht="19.5" thickBot="1" x14ac:dyDescent="0.3">
      <c r="A89" s="238" t="s">
        <v>61</v>
      </c>
      <c r="B89" s="239"/>
      <c r="C89" s="50">
        <v>2010</v>
      </c>
      <c r="D89" s="51">
        <v>2011</v>
      </c>
      <c r="E89" s="51">
        <v>2012</v>
      </c>
      <c r="F89" s="51">
        <v>2013</v>
      </c>
      <c r="G89" s="51">
        <v>2014</v>
      </c>
      <c r="H89" s="52">
        <v>2015</v>
      </c>
      <c r="I89" s="52">
        <v>2016</v>
      </c>
      <c r="J89" s="52">
        <v>2017</v>
      </c>
      <c r="K89" s="52">
        <v>2018</v>
      </c>
      <c r="L89" s="52">
        <v>2019</v>
      </c>
      <c r="M89" s="170">
        <v>2020</v>
      </c>
    </row>
    <row r="90" spans="1:14" ht="18.75" x14ac:dyDescent="0.25">
      <c r="A90" s="273" t="s">
        <v>59</v>
      </c>
      <c r="B90" s="274"/>
      <c r="C90" s="54">
        <v>0</v>
      </c>
      <c r="D90" s="55">
        <v>0</v>
      </c>
      <c r="E90" s="55">
        <v>0</v>
      </c>
      <c r="F90" s="55">
        <v>0</v>
      </c>
      <c r="G90" s="55">
        <v>0</v>
      </c>
      <c r="H90" s="56">
        <v>0</v>
      </c>
      <c r="I90" s="56">
        <v>70</v>
      </c>
      <c r="J90" s="57">
        <v>3</v>
      </c>
      <c r="K90" s="57">
        <v>1</v>
      </c>
      <c r="L90" s="57">
        <v>1</v>
      </c>
      <c r="M90" s="179">
        <v>0</v>
      </c>
    </row>
    <row r="91" spans="1:14" ht="18.75" x14ac:dyDescent="0.25">
      <c r="A91" s="275" t="s">
        <v>60</v>
      </c>
      <c r="B91" s="276"/>
      <c r="C91" s="58">
        <v>0</v>
      </c>
      <c r="D91" s="17">
        <v>0</v>
      </c>
      <c r="E91" s="17">
        <v>0</v>
      </c>
      <c r="F91" s="17">
        <v>0</v>
      </c>
      <c r="G91" s="17">
        <v>0</v>
      </c>
      <c r="H91" s="32">
        <v>0</v>
      </c>
      <c r="I91" s="32">
        <v>21</v>
      </c>
      <c r="J91" s="47">
        <v>3</v>
      </c>
      <c r="K91" s="47">
        <v>1</v>
      </c>
      <c r="L91" s="47">
        <v>1</v>
      </c>
      <c r="M91" s="180">
        <v>0</v>
      </c>
    </row>
    <row r="92" spans="1:14" ht="19.5" thickBot="1" x14ac:dyDescent="0.3">
      <c r="A92" s="277" t="s">
        <v>9</v>
      </c>
      <c r="B92" s="278"/>
      <c r="C92" s="59">
        <f>+SUM(C90:C91)</f>
        <v>0</v>
      </c>
      <c r="D92" s="60">
        <f t="shared" ref="D92:M92" si="9">+SUM(D90:D91)</f>
        <v>0</v>
      </c>
      <c r="E92" s="60">
        <f t="shared" si="9"/>
        <v>0</v>
      </c>
      <c r="F92" s="60">
        <f t="shared" si="9"/>
        <v>0</v>
      </c>
      <c r="G92" s="60">
        <f t="shared" si="9"/>
        <v>0</v>
      </c>
      <c r="H92" s="61">
        <f t="shared" si="9"/>
        <v>0</v>
      </c>
      <c r="I92" s="61">
        <f t="shared" si="9"/>
        <v>91</v>
      </c>
      <c r="J92" s="61">
        <f t="shared" si="9"/>
        <v>6</v>
      </c>
      <c r="K92" s="61">
        <f t="shared" si="9"/>
        <v>2</v>
      </c>
      <c r="L92" s="61">
        <f t="shared" si="9"/>
        <v>2</v>
      </c>
      <c r="M92" s="191">
        <f t="shared" si="9"/>
        <v>0</v>
      </c>
      <c r="N92" s="168"/>
    </row>
    <row r="93" spans="1:14" ht="15.75" customHeight="1" x14ac:dyDescent="0.25">
      <c r="A93" s="31" t="s">
        <v>75</v>
      </c>
      <c r="H93" s="18"/>
      <c r="I93" s="18"/>
      <c r="J93" s="18"/>
      <c r="K93" s="18"/>
      <c r="L93" s="18"/>
      <c r="M93" s="182"/>
    </row>
    <row r="94" spans="1:14" ht="15.75" customHeight="1" x14ac:dyDescent="0.25"/>
    <row r="95" spans="1:14" ht="21.75" thickBot="1" x14ac:dyDescent="0.3">
      <c r="A95" s="15" t="s">
        <v>117</v>
      </c>
    </row>
    <row r="96" spans="1:14" ht="19.5" thickBot="1" x14ac:dyDescent="0.3">
      <c r="A96" s="238" t="s">
        <v>62</v>
      </c>
      <c r="B96" s="291"/>
      <c r="C96" s="139">
        <v>2017</v>
      </c>
      <c r="D96" s="140">
        <v>2018</v>
      </c>
      <c r="E96" s="141">
        <v>2019</v>
      </c>
    </row>
    <row r="97" spans="1:13" ht="18.75" x14ac:dyDescent="0.25">
      <c r="A97" s="296" t="s">
        <v>67</v>
      </c>
      <c r="B97" s="297"/>
      <c r="C97" s="134">
        <v>0.90109890109890112</v>
      </c>
      <c r="D97" s="144">
        <v>0.6</v>
      </c>
      <c r="E97" s="132" t="s">
        <v>118</v>
      </c>
    </row>
    <row r="98" spans="1:13" ht="18.75" x14ac:dyDescent="0.25">
      <c r="A98" s="301" t="s">
        <v>5</v>
      </c>
      <c r="B98" s="302"/>
      <c r="C98" s="135" t="s">
        <v>118</v>
      </c>
      <c r="D98" s="145" t="s">
        <v>118</v>
      </c>
      <c r="E98" s="133" t="s">
        <v>118</v>
      </c>
    </row>
    <row r="99" spans="1:13" ht="19.5" thickBot="1" x14ac:dyDescent="0.3">
      <c r="A99" s="307" t="s">
        <v>66</v>
      </c>
      <c r="B99" s="308"/>
      <c r="C99" s="136">
        <v>0.90109890109890112</v>
      </c>
      <c r="D99" s="146">
        <v>0.6</v>
      </c>
      <c r="E99" s="143" t="s">
        <v>118</v>
      </c>
    </row>
    <row r="100" spans="1:13" ht="15.75" customHeight="1" x14ac:dyDescent="0.25">
      <c r="A100" s="31" t="s">
        <v>115</v>
      </c>
      <c r="B100" s="1"/>
    </row>
    <row r="101" spans="1:13" ht="15.75" customHeight="1" x14ac:dyDescent="0.25">
      <c r="B101" s="1"/>
    </row>
    <row r="102" spans="1:13" ht="25.5" customHeight="1" x14ac:dyDescent="0.25"/>
    <row r="103" spans="1:13" ht="12.75" customHeight="1" x14ac:dyDescent="0.25"/>
    <row r="104" spans="1:13" ht="21.75" thickBot="1" x14ac:dyDescent="0.3">
      <c r="A104" s="15" t="s">
        <v>84</v>
      </c>
      <c r="C104" s="3"/>
      <c r="D104" s="3"/>
      <c r="E104" s="3"/>
      <c r="F104" s="3"/>
      <c r="G104" s="15" t="s">
        <v>89</v>
      </c>
      <c r="H104" s="3"/>
      <c r="I104" s="3"/>
      <c r="J104" s="3"/>
      <c r="K104" s="3"/>
      <c r="L104" s="3"/>
      <c r="M104" s="176"/>
    </row>
    <row r="105" spans="1:13" ht="19.5" thickBot="1" x14ac:dyDescent="0.3">
      <c r="A105" s="238" t="s">
        <v>78</v>
      </c>
      <c r="B105" s="239"/>
      <c r="C105" s="73" t="s">
        <v>85</v>
      </c>
      <c r="D105" s="74" t="s">
        <v>86</v>
      </c>
      <c r="E105" s="75" t="s">
        <v>65</v>
      </c>
      <c r="G105" s="238" t="s">
        <v>64</v>
      </c>
      <c r="H105" s="291"/>
      <c r="I105" s="75" t="s">
        <v>139</v>
      </c>
      <c r="J105"/>
    </row>
    <row r="106" spans="1:13" ht="18.75" x14ac:dyDescent="0.25">
      <c r="A106" s="222" t="s">
        <v>3</v>
      </c>
      <c r="B106" s="224"/>
      <c r="C106" s="63">
        <f t="shared" ref="C106:C111" si="10">+M40</f>
        <v>0</v>
      </c>
      <c r="D106" s="76">
        <v>0</v>
      </c>
      <c r="E106" s="77" t="str">
        <f>+IF(C106=0,"",(D106/C106))</f>
        <v/>
      </c>
      <c r="G106" s="222" t="s">
        <v>3</v>
      </c>
      <c r="H106" s="223"/>
      <c r="I106" s="82">
        <v>0</v>
      </c>
      <c r="J106"/>
    </row>
    <row r="107" spans="1:13" ht="18.75" x14ac:dyDescent="0.25">
      <c r="A107" s="285" t="s">
        <v>4</v>
      </c>
      <c r="B107" s="286"/>
      <c r="C107" s="67">
        <f t="shared" si="10"/>
        <v>0</v>
      </c>
      <c r="D107" s="78">
        <v>0</v>
      </c>
      <c r="E107" s="79" t="str">
        <f t="shared" ref="E107:E112" si="11">+IF(C107=0,"",(D107/C107))</f>
        <v/>
      </c>
      <c r="G107" s="285" t="s">
        <v>4</v>
      </c>
      <c r="H107" s="287"/>
      <c r="I107" s="83">
        <v>0</v>
      </c>
      <c r="J107"/>
    </row>
    <row r="108" spans="1:13" ht="18.75" x14ac:dyDescent="0.25">
      <c r="A108" s="285" t="s">
        <v>5</v>
      </c>
      <c r="B108" s="286"/>
      <c r="C108" s="67">
        <f t="shared" si="10"/>
        <v>0</v>
      </c>
      <c r="D108" s="78">
        <v>0</v>
      </c>
      <c r="E108" s="79" t="str">
        <f t="shared" si="11"/>
        <v/>
      </c>
      <c r="G108" s="285" t="s">
        <v>5</v>
      </c>
      <c r="H108" s="287"/>
      <c r="I108" s="83">
        <v>0</v>
      </c>
      <c r="J108"/>
    </row>
    <row r="109" spans="1:13" ht="18.75" x14ac:dyDescent="0.25">
      <c r="A109" s="285" t="s">
        <v>6</v>
      </c>
      <c r="B109" s="286"/>
      <c r="C109" s="67">
        <f t="shared" si="10"/>
        <v>0</v>
      </c>
      <c r="D109" s="78">
        <v>0</v>
      </c>
      <c r="E109" s="79" t="str">
        <f t="shared" si="11"/>
        <v/>
      </c>
      <c r="G109" s="285" t="s">
        <v>6</v>
      </c>
      <c r="H109" s="287"/>
      <c r="I109" s="83">
        <v>0</v>
      </c>
      <c r="J109"/>
    </row>
    <row r="110" spans="1:13" ht="18.75" x14ac:dyDescent="0.25">
      <c r="A110" s="285" t="s">
        <v>7</v>
      </c>
      <c r="B110" s="286"/>
      <c r="C110" s="67">
        <f t="shared" si="10"/>
        <v>0</v>
      </c>
      <c r="D110" s="78">
        <v>0</v>
      </c>
      <c r="E110" s="79" t="str">
        <f t="shared" si="11"/>
        <v/>
      </c>
      <c r="G110" s="285" t="s">
        <v>7</v>
      </c>
      <c r="H110" s="287"/>
      <c r="I110" s="83">
        <v>0</v>
      </c>
      <c r="J110"/>
    </row>
    <row r="111" spans="1:13" ht="18.75" x14ac:dyDescent="0.25">
      <c r="A111" s="285" t="s">
        <v>8</v>
      </c>
      <c r="B111" s="286"/>
      <c r="C111" s="67">
        <f t="shared" si="10"/>
        <v>0</v>
      </c>
      <c r="D111" s="78">
        <v>0</v>
      </c>
      <c r="E111" s="79" t="str">
        <f t="shared" si="11"/>
        <v/>
      </c>
      <c r="G111" s="285" t="s">
        <v>8</v>
      </c>
      <c r="H111" s="287"/>
      <c r="I111" s="83">
        <v>0</v>
      </c>
      <c r="J111"/>
    </row>
    <row r="112" spans="1:13" ht="19.5" thickBot="1" x14ac:dyDescent="0.3">
      <c r="A112" s="288" t="s">
        <v>9</v>
      </c>
      <c r="B112" s="289"/>
      <c r="C112" s="68">
        <f>+SUM(C106:C111)</f>
        <v>0</v>
      </c>
      <c r="D112" s="80">
        <f>+SUM(D106:D111)</f>
        <v>0</v>
      </c>
      <c r="E112" s="81" t="str">
        <f t="shared" si="11"/>
        <v/>
      </c>
      <c r="G112" s="288" t="s">
        <v>9</v>
      </c>
      <c r="H112" s="290"/>
      <c r="I112" s="84">
        <f>+SUM(I106:I111)</f>
        <v>0</v>
      </c>
      <c r="J112"/>
    </row>
    <row r="113" spans="1:8" ht="15.75" customHeight="1" x14ac:dyDescent="0.25">
      <c r="A113" s="31" t="s">
        <v>88</v>
      </c>
      <c r="G113" s="31" t="s">
        <v>75</v>
      </c>
    </row>
    <row r="114" spans="1:8" ht="10.5" customHeight="1" x14ac:dyDescent="0.25">
      <c r="A114" s="13"/>
    </row>
    <row r="115" spans="1:8" ht="10.5" customHeight="1" x14ac:dyDescent="0.25">
      <c r="A115" s="1"/>
      <c r="B115" s="1"/>
    </row>
    <row r="116" spans="1:8" ht="21.75" thickBot="1" x14ac:dyDescent="0.3">
      <c r="A116" s="1"/>
      <c r="B116" s="1"/>
      <c r="F116" s="15" t="s">
        <v>110</v>
      </c>
    </row>
    <row r="117" spans="1:8" ht="21.75" thickBot="1" x14ac:dyDescent="0.3">
      <c r="A117" s="15" t="s">
        <v>104</v>
      </c>
      <c r="C117" s="3"/>
      <c r="F117" s="238" t="s">
        <v>10</v>
      </c>
      <c r="G117" s="291"/>
      <c r="H117" s="75" t="s">
        <v>65</v>
      </c>
    </row>
    <row r="118" spans="1:8" ht="19.5" thickBot="1" x14ac:dyDescent="0.3">
      <c r="A118" s="238" t="s">
        <v>90</v>
      </c>
      <c r="B118" s="291"/>
      <c r="C118" s="75" t="s">
        <v>65</v>
      </c>
      <c r="F118" s="222" t="s">
        <v>21</v>
      </c>
      <c r="G118" s="224"/>
      <c r="H118" s="85"/>
    </row>
    <row r="119" spans="1:8" ht="18.75" x14ac:dyDescent="0.25">
      <c r="A119" s="296" t="s">
        <v>12</v>
      </c>
      <c r="B119" s="297"/>
      <c r="C119" s="121" t="s">
        <v>118</v>
      </c>
      <c r="F119" s="285" t="s">
        <v>22</v>
      </c>
      <c r="G119" s="286"/>
      <c r="H119" s="86"/>
    </row>
    <row r="120" spans="1:8" ht="20.25" customHeight="1" x14ac:dyDescent="0.25">
      <c r="A120" s="301" t="s">
        <v>11</v>
      </c>
      <c r="B120" s="302"/>
      <c r="C120" s="122" t="s">
        <v>118</v>
      </c>
      <c r="F120" s="285" t="s">
        <v>23</v>
      </c>
      <c r="G120" s="286"/>
      <c r="H120" s="86"/>
    </row>
    <row r="121" spans="1:8" ht="19.5" thickBot="1" x14ac:dyDescent="0.3">
      <c r="A121" s="303" t="s">
        <v>31</v>
      </c>
      <c r="B121" s="304"/>
      <c r="C121" s="123" t="s">
        <v>118</v>
      </c>
      <c r="F121" s="285" t="s">
        <v>24</v>
      </c>
      <c r="G121" s="286"/>
      <c r="H121" s="86"/>
    </row>
    <row r="122" spans="1:8" ht="18.75" x14ac:dyDescent="0.25">
      <c r="A122" s="31" t="s">
        <v>87</v>
      </c>
      <c r="B122" s="1"/>
      <c r="F122" s="285" t="s">
        <v>25</v>
      </c>
      <c r="G122" s="286"/>
      <c r="H122" s="86"/>
    </row>
    <row r="123" spans="1:8" ht="18.75" x14ac:dyDescent="0.25">
      <c r="A123" s="1"/>
      <c r="B123" s="1"/>
      <c r="F123" s="285" t="s">
        <v>26</v>
      </c>
      <c r="G123" s="286"/>
      <c r="H123" s="86"/>
    </row>
    <row r="124" spans="1:8" ht="18.75" x14ac:dyDescent="0.25">
      <c r="A124" s="1"/>
      <c r="B124" s="1"/>
      <c r="F124" s="285" t="s">
        <v>27</v>
      </c>
      <c r="G124" s="286"/>
      <c r="H124" s="86"/>
    </row>
    <row r="125" spans="1:8" ht="19.5" thickBot="1" x14ac:dyDescent="0.3">
      <c r="A125" s="1"/>
      <c r="B125" s="1"/>
      <c r="F125" s="305" t="s">
        <v>105</v>
      </c>
      <c r="G125" s="306"/>
      <c r="H125" s="87"/>
    </row>
    <row r="126" spans="1:8" ht="18" customHeight="1" x14ac:dyDescent="0.25">
      <c r="A126" s="1"/>
      <c r="B126" s="1"/>
      <c r="F126" s="31" t="s">
        <v>87</v>
      </c>
    </row>
    <row r="127" spans="1:8" ht="21" x14ac:dyDescent="0.25">
      <c r="A127" s="15" t="s">
        <v>37</v>
      </c>
    </row>
    <row r="128" spans="1:8" ht="21" x14ac:dyDescent="0.25">
      <c r="A128" s="15"/>
    </row>
    <row r="129" spans="1:14" ht="19.5" thickBot="1" x14ac:dyDescent="0.3">
      <c r="A129" s="21" t="s">
        <v>111</v>
      </c>
      <c r="B129" s="23"/>
      <c r="C129" s="23"/>
      <c r="D129" s="23"/>
      <c r="E129" s="23"/>
      <c r="F129" s="23"/>
      <c r="G129" s="23"/>
      <c r="H129" s="23"/>
    </row>
    <row r="130" spans="1:14" ht="24.75" customHeight="1" thickBot="1" x14ac:dyDescent="0.3">
      <c r="A130" s="50" t="s">
        <v>92</v>
      </c>
      <c r="B130" s="72" t="s">
        <v>20</v>
      </c>
      <c r="C130" s="219" t="s">
        <v>14</v>
      </c>
      <c r="D130" s="220"/>
      <c r="E130" s="219" t="s">
        <v>15</v>
      </c>
      <c r="F130" s="220"/>
      <c r="G130" s="238" t="s">
        <v>16</v>
      </c>
      <c r="H130" s="239"/>
    </row>
    <row r="131" spans="1:14" ht="18.75" x14ac:dyDescent="0.25">
      <c r="A131" s="295">
        <v>2015</v>
      </c>
      <c r="B131" s="92">
        <v>1</v>
      </c>
      <c r="C131" s="63">
        <v>0</v>
      </c>
      <c r="D131" s="300">
        <f>+C131+C132</f>
        <v>69</v>
      </c>
      <c r="E131" s="63">
        <v>0</v>
      </c>
      <c r="F131" s="300">
        <f>+E131+E132</f>
        <v>69</v>
      </c>
      <c r="G131" s="90">
        <v>0</v>
      </c>
      <c r="H131" s="309">
        <f>+G131+G132</f>
        <v>69</v>
      </c>
    </row>
    <row r="132" spans="1:14" ht="18.75" x14ac:dyDescent="0.25">
      <c r="A132" s="245"/>
      <c r="B132" s="93">
        <v>2</v>
      </c>
      <c r="C132" s="88">
        <v>69</v>
      </c>
      <c r="D132" s="236"/>
      <c r="E132" s="88">
        <v>69</v>
      </c>
      <c r="F132" s="236"/>
      <c r="G132" s="88">
        <v>69</v>
      </c>
      <c r="H132" s="236"/>
    </row>
    <row r="133" spans="1:14" ht="18.75" x14ac:dyDescent="0.25">
      <c r="A133" s="244">
        <v>2016</v>
      </c>
      <c r="B133" s="94">
        <v>1</v>
      </c>
      <c r="C133" s="89">
        <v>48</v>
      </c>
      <c r="D133" s="235">
        <f>+C133+C134</f>
        <v>48</v>
      </c>
      <c r="E133" s="89">
        <v>48</v>
      </c>
      <c r="F133" s="235">
        <f>+E133+E134</f>
        <v>48</v>
      </c>
      <c r="G133" s="89">
        <v>49</v>
      </c>
      <c r="H133" s="235">
        <f>+G133+G134</f>
        <v>49</v>
      </c>
    </row>
    <row r="134" spans="1:14" ht="18.75" x14ac:dyDescent="0.25">
      <c r="A134" s="245"/>
      <c r="B134" s="93">
        <v>2</v>
      </c>
      <c r="C134" s="88">
        <v>0</v>
      </c>
      <c r="D134" s="236"/>
      <c r="E134" s="88">
        <v>0</v>
      </c>
      <c r="F134" s="236"/>
      <c r="G134" s="88">
        <v>0</v>
      </c>
      <c r="H134" s="236"/>
    </row>
    <row r="135" spans="1:14" ht="18.75" x14ac:dyDescent="0.25">
      <c r="A135" s="244">
        <v>2017</v>
      </c>
      <c r="B135" s="94">
        <v>1</v>
      </c>
      <c r="C135" s="89">
        <v>0</v>
      </c>
      <c r="D135" s="235">
        <f>+C135+C136</f>
        <v>0</v>
      </c>
      <c r="E135" s="89">
        <v>0</v>
      </c>
      <c r="F135" s="235">
        <f>+E135+E136</f>
        <v>0</v>
      </c>
      <c r="G135" s="89">
        <v>0</v>
      </c>
      <c r="H135" s="235">
        <f>+G135+G136</f>
        <v>0</v>
      </c>
    </row>
    <row r="136" spans="1:14" ht="18.75" x14ac:dyDescent="0.25">
      <c r="A136" s="245"/>
      <c r="B136" s="93">
        <v>2</v>
      </c>
      <c r="C136" s="88">
        <v>0</v>
      </c>
      <c r="D136" s="236"/>
      <c r="E136" s="88">
        <v>0</v>
      </c>
      <c r="F136" s="236"/>
      <c r="G136" s="88">
        <v>0</v>
      </c>
      <c r="H136" s="236"/>
    </row>
    <row r="137" spans="1:14" ht="18.75" x14ac:dyDescent="0.25">
      <c r="A137" s="244">
        <v>2018</v>
      </c>
      <c r="B137" s="94">
        <v>1</v>
      </c>
      <c r="C137" s="89">
        <v>0</v>
      </c>
      <c r="D137" s="235">
        <f>+C137+C138</f>
        <v>0</v>
      </c>
      <c r="E137" s="89">
        <v>0</v>
      </c>
      <c r="F137" s="235">
        <f>+E137+E138</f>
        <v>0</v>
      </c>
      <c r="G137" s="89">
        <v>0</v>
      </c>
      <c r="H137" s="235">
        <f>+G137+G138</f>
        <v>0</v>
      </c>
    </row>
    <row r="138" spans="1:14" ht="18.75" x14ac:dyDescent="0.25">
      <c r="A138" s="245"/>
      <c r="B138" s="93">
        <v>2</v>
      </c>
      <c r="C138" s="88">
        <v>0</v>
      </c>
      <c r="D138" s="236"/>
      <c r="E138" s="88">
        <v>0</v>
      </c>
      <c r="F138" s="236"/>
      <c r="G138" s="88">
        <v>0</v>
      </c>
      <c r="H138" s="236"/>
    </row>
    <row r="139" spans="1:14" ht="18.75" x14ac:dyDescent="0.25">
      <c r="A139" s="244">
        <v>2019</v>
      </c>
      <c r="B139" s="94">
        <v>1</v>
      </c>
      <c r="C139" s="89">
        <v>0</v>
      </c>
      <c r="D139" s="235">
        <f>+C139+C140</f>
        <v>0</v>
      </c>
      <c r="E139" s="89">
        <v>0</v>
      </c>
      <c r="F139" s="235">
        <f>+E139+E140</f>
        <v>0</v>
      </c>
      <c r="G139" s="89">
        <v>0</v>
      </c>
      <c r="H139" s="235">
        <f>+G139+G140</f>
        <v>0</v>
      </c>
    </row>
    <row r="140" spans="1:14" ht="18.75" x14ac:dyDescent="0.25">
      <c r="A140" s="245"/>
      <c r="B140" s="93">
        <v>2</v>
      </c>
      <c r="C140" s="88">
        <v>0</v>
      </c>
      <c r="D140" s="236"/>
      <c r="E140" s="88">
        <v>0</v>
      </c>
      <c r="F140" s="236"/>
      <c r="G140" s="88">
        <v>0</v>
      </c>
      <c r="H140" s="236"/>
    </row>
    <row r="141" spans="1:14" ht="18.75" x14ac:dyDescent="0.25">
      <c r="A141" s="247">
        <v>2020</v>
      </c>
      <c r="B141" s="95">
        <v>1</v>
      </c>
      <c r="C141" s="147">
        <v>0</v>
      </c>
      <c r="D141" s="249">
        <f>+C141+C142</f>
        <v>0</v>
      </c>
      <c r="E141" s="147">
        <v>0</v>
      </c>
      <c r="F141" s="249">
        <f>+E141+E142</f>
        <v>0</v>
      </c>
      <c r="G141" s="147">
        <v>0</v>
      </c>
      <c r="H141" s="249">
        <f>+G141+G142</f>
        <v>0</v>
      </c>
    </row>
    <row r="142" spans="1:14" ht="19.5" thickBot="1" x14ac:dyDescent="0.3">
      <c r="A142" s="248"/>
      <c r="B142" s="96">
        <v>2</v>
      </c>
      <c r="C142" s="91">
        <v>0</v>
      </c>
      <c r="D142" s="250"/>
      <c r="E142" s="91">
        <v>0</v>
      </c>
      <c r="F142" s="250"/>
      <c r="G142" s="91">
        <v>0</v>
      </c>
      <c r="H142" s="250"/>
    </row>
    <row r="143" spans="1:14" ht="15.75" customHeight="1" x14ac:dyDescent="0.25">
      <c r="A143" s="246" t="s">
        <v>112</v>
      </c>
      <c r="B143" s="246"/>
      <c r="C143" s="246"/>
      <c r="D143" s="246"/>
      <c r="E143" s="246"/>
      <c r="F143" s="246"/>
      <c r="G143" s="246"/>
      <c r="H143" s="246"/>
      <c r="N143" s="174"/>
    </row>
    <row r="144" spans="1:14" ht="15.75" customHeight="1" x14ac:dyDescent="0.25">
      <c r="B144" s="1"/>
      <c r="N144" s="174"/>
    </row>
    <row r="145" spans="1:28" ht="19.5" thickBot="1" x14ac:dyDescent="0.3">
      <c r="A145" s="21" t="s">
        <v>91</v>
      </c>
      <c r="B145" s="23"/>
      <c r="C145" s="23"/>
      <c r="D145" s="23"/>
      <c r="E145" s="23"/>
      <c r="F145" s="23"/>
      <c r="G145" s="23"/>
      <c r="N145" s="174"/>
    </row>
    <row r="146" spans="1:28" ht="46.5" customHeight="1" thickBot="1" x14ac:dyDescent="0.3">
      <c r="A146" s="75" t="s">
        <v>92</v>
      </c>
      <c r="B146" s="105" t="s">
        <v>69</v>
      </c>
      <c r="C146" s="52" t="s">
        <v>34</v>
      </c>
      <c r="D146" s="52" t="s">
        <v>68</v>
      </c>
      <c r="E146" s="52" t="s">
        <v>33</v>
      </c>
      <c r="F146" s="52" t="s">
        <v>18</v>
      </c>
      <c r="G146" s="52" t="s">
        <v>29</v>
      </c>
      <c r="H146" s="52" t="s">
        <v>17</v>
      </c>
      <c r="I146" s="53" t="s">
        <v>74</v>
      </c>
      <c r="J146" s="72" t="s">
        <v>32</v>
      </c>
      <c r="N146" s="174"/>
      <c r="O146" s="6"/>
      <c r="P146" s="6"/>
      <c r="Q146" s="6"/>
      <c r="R146" s="6"/>
      <c r="S146" s="6"/>
      <c r="T146" s="6"/>
      <c r="U146" s="6"/>
      <c r="V146" s="6"/>
    </row>
    <row r="147" spans="1:28" ht="18.75" x14ac:dyDescent="0.25">
      <c r="A147" s="242">
        <v>2015</v>
      </c>
      <c r="B147" s="63">
        <f>+M147</f>
        <v>0</v>
      </c>
      <c r="C147" s="97">
        <f t="shared" ref="C147:I147" si="12">+N147</f>
        <v>0</v>
      </c>
      <c r="D147" s="97">
        <f t="shared" si="12"/>
        <v>0</v>
      </c>
      <c r="E147" s="97">
        <f t="shared" si="12"/>
        <v>0</v>
      </c>
      <c r="F147" s="97">
        <f t="shared" si="12"/>
        <v>0</v>
      </c>
      <c r="G147" s="97">
        <f t="shared" si="12"/>
        <v>0</v>
      </c>
      <c r="H147" s="97">
        <f t="shared" si="12"/>
        <v>0</v>
      </c>
      <c r="I147" s="98">
        <f t="shared" si="12"/>
        <v>0</v>
      </c>
      <c r="J147" s="240">
        <f>+SUM(B147:I147)</f>
        <v>0</v>
      </c>
      <c r="M147" s="6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/>
      <c r="W147" s="27"/>
      <c r="X147" s="27"/>
      <c r="Y147" s="27"/>
      <c r="Z147" s="27"/>
      <c r="AA147" s="27"/>
      <c r="AB147" s="27"/>
    </row>
    <row r="148" spans="1:28" ht="18.75" x14ac:dyDescent="0.25">
      <c r="A148" s="243"/>
      <c r="B148" s="106" t="str">
        <f t="shared" ref="B148:I148" si="13">+IF($J$147=0,"",(B147/$J$147))</f>
        <v/>
      </c>
      <c r="C148" s="35" t="str">
        <f t="shared" si="13"/>
        <v/>
      </c>
      <c r="D148" s="35" t="str">
        <f t="shared" si="13"/>
        <v/>
      </c>
      <c r="E148" s="35" t="str">
        <f t="shared" si="13"/>
        <v/>
      </c>
      <c r="F148" s="35" t="str">
        <f t="shared" si="13"/>
        <v/>
      </c>
      <c r="G148" s="35" t="str">
        <f t="shared" si="13"/>
        <v/>
      </c>
      <c r="H148" s="35" t="str">
        <f t="shared" si="13"/>
        <v/>
      </c>
      <c r="I148" s="99" t="str">
        <f t="shared" si="13"/>
        <v/>
      </c>
      <c r="J148" s="241"/>
      <c r="M148" s="6">
        <v>0</v>
      </c>
      <c r="N148" s="27">
        <v>0</v>
      </c>
      <c r="O148" s="27">
        <v>0</v>
      </c>
      <c r="P148" s="27">
        <v>1</v>
      </c>
      <c r="Q148" s="27">
        <v>1</v>
      </c>
      <c r="R148" s="27">
        <v>0</v>
      </c>
      <c r="S148" s="27">
        <v>0</v>
      </c>
      <c r="T148" s="27">
        <v>0</v>
      </c>
      <c r="U148" s="27">
        <v>0</v>
      </c>
      <c r="V148" s="27"/>
      <c r="W148" s="27"/>
      <c r="X148" s="27"/>
      <c r="Y148" s="27"/>
      <c r="Z148" s="27"/>
      <c r="AA148" s="27"/>
      <c r="AB148" s="27"/>
    </row>
    <row r="149" spans="1:28" ht="18.75" x14ac:dyDescent="0.25">
      <c r="A149" s="227">
        <v>2016</v>
      </c>
      <c r="B149" s="89">
        <f>+M148</f>
        <v>0</v>
      </c>
      <c r="C149" s="30">
        <f t="shared" ref="C149:I149" si="14">+N148</f>
        <v>0</v>
      </c>
      <c r="D149" s="30">
        <f t="shared" si="14"/>
        <v>0</v>
      </c>
      <c r="E149" s="30">
        <f t="shared" si="14"/>
        <v>1</v>
      </c>
      <c r="F149" s="30">
        <f t="shared" si="14"/>
        <v>1</v>
      </c>
      <c r="G149" s="30">
        <f t="shared" si="14"/>
        <v>0</v>
      </c>
      <c r="H149" s="30">
        <f t="shared" si="14"/>
        <v>0</v>
      </c>
      <c r="I149" s="100">
        <f t="shared" si="14"/>
        <v>0</v>
      </c>
      <c r="J149" s="229">
        <f>+SUM(B149:I149)</f>
        <v>2</v>
      </c>
      <c r="M149" s="6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3</v>
      </c>
      <c r="S149" s="27">
        <v>1</v>
      </c>
      <c r="T149" s="27">
        <v>0</v>
      </c>
      <c r="U149" s="27">
        <v>0</v>
      </c>
      <c r="V149" s="27"/>
      <c r="W149" s="27"/>
      <c r="X149" s="27"/>
      <c r="Y149" s="27"/>
      <c r="Z149" s="27"/>
      <c r="AA149" s="27"/>
      <c r="AB149" s="27"/>
    </row>
    <row r="150" spans="1:28" ht="18.75" x14ac:dyDescent="0.25">
      <c r="A150" s="234"/>
      <c r="B150" s="107">
        <f t="shared" ref="B150:I150" si="15">+IF($J$149=0,"",(B149/$J$149))</f>
        <v>0</v>
      </c>
      <c r="C150" s="34">
        <f t="shared" si="15"/>
        <v>0</v>
      </c>
      <c r="D150" s="34">
        <f t="shared" si="15"/>
        <v>0</v>
      </c>
      <c r="E150" s="34">
        <f t="shared" si="15"/>
        <v>0.5</v>
      </c>
      <c r="F150" s="34">
        <f t="shared" si="15"/>
        <v>0.5</v>
      </c>
      <c r="G150" s="34">
        <f t="shared" si="15"/>
        <v>0</v>
      </c>
      <c r="H150" s="34">
        <f t="shared" si="15"/>
        <v>0</v>
      </c>
      <c r="I150" s="101">
        <f t="shared" si="15"/>
        <v>0</v>
      </c>
      <c r="J150" s="237"/>
      <c r="M150" s="6">
        <v>0</v>
      </c>
      <c r="N150" s="6">
        <v>0</v>
      </c>
      <c r="O150" s="6">
        <v>0</v>
      </c>
      <c r="P150" s="6">
        <v>2</v>
      </c>
      <c r="Q150" s="6">
        <v>4</v>
      </c>
      <c r="R150" s="6">
        <v>5</v>
      </c>
      <c r="S150" s="6">
        <v>2</v>
      </c>
      <c r="T150" s="6">
        <v>0</v>
      </c>
      <c r="U150" s="6">
        <v>0</v>
      </c>
      <c r="V150" s="6"/>
    </row>
    <row r="151" spans="1:28" ht="18.75" x14ac:dyDescent="0.25">
      <c r="A151" s="227">
        <v>2017</v>
      </c>
      <c r="B151" s="89">
        <f>+M149</f>
        <v>0</v>
      </c>
      <c r="C151" s="30">
        <f t="shared" ref="C151:I151" si="16">+N149</f>
        <v>0</v>
      </c>
      <c r="D151" s="30">
        <f t="shared" si="16"/>
        <v>0</v>
      </c>
      <c r="E151" s="30">
        <f t="shared" si="16"/>
        <v>0</v>
      </c>
      <c r="F151" s="30">
        <f t="shared" si="16"/>
        <v>0</v>
      </c>
      <c r="G151" s="30">
        <f t="shared" si="16"/>
        <v>3</v>
      </c>
      <c r="H151" s="30">
        <f t="shared" si="16"/>
        <v>1</v>
      </c>
      <c r="I151" s="100">
        <f t="shared" si="16"/>
        <v>0</v>
      </c>
      <c r="J151" s="229">
        <f>+SUM(B151:I151)</f>
        <v>4</v>
      </c>
      <c r="M151" s="6">
        <v>0</v>
      </c>
      <c r="N151" s="6">
        <v>0</v>
      </c>
      <c r="O151" s="6">
        <v>0</v>
      </c>
      <c r="P151" s="6">
        <v>2</v>
      </c>
      <c r="Q151" s="6">
        <v>4</v>
      </c>
      <c r="R151" s="6">
        <v>5</v>
      </c>
      <c r="S151" s="6">
        <v>2</v>
      </c>
      <c r="T151" s="6">
        <v>0</v>
      </c>
      <c r="U151" s="6">
        <v>0</v>
      </c>
      <c r="V151" s="6"/>
    </row>
    <row r="152" spans="1:28" ht="18.75" x14ac:dyDescent="0.25">
      <c r="A152" s="234"/>
      <c r="B152" s="107">
        <f t="shared" ref="B152:I152" si="17">+IF($J$151=0,"",(B151/$J$151))</f>
        <v>0</v>
      </c>
      <c r="C152" s="34">
        <f t="shared" si="17"/>
        <v>0</v>
      </c>
      <c r="D152" s="34">
        <f t="shared" si="17"/>
        <v>0</v>
      </c>
      <c r="E152" s="34">
        <f t="shared" si="17"/>
        <v>0</v>
      </c>
      <c r="F152" s="34">
        <f t="shared" si="17"/>
        <v>0</v>
      </c>
      <c r="G152" s="34">
        <f t="shared" si="17"/>
        <v>0.75</v>
      </c>
      <c r="H152" s="34">
        <f t="shared" si="17"/>
        <v>0.25</v>
      </c>
      <c r="I152" s="101">
        <f t="shared" si="17"/>
        <v>0</v>
      </c>
      <c r="J152" s="237"/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/>
      <c r="V152" s="6"/>
    </row>
    <row r="153" spans="1:28" ht="18.75" x14ac:dyDescent="0.25">
      <c r="A153" s="227">
        <v>2018</v>
      </c>
      <c r="B153" s="89">
        <f>+M150</f>
        <v>0</v>
      </c>
      <c r="C153" s="30">
        <f t="shared" ref="C153:I153" si="18">+N150</f>
        <v>0</v>
      </c>
      <c r="D153" s="30">
        <f t="shared" si="18"/>
        <v>0</v>
      </c>
      <c r="E153" s="30">
        <f t="shared" si="18"/>
        <v>2</v>
      </c>
      <c r="F153" s="30">
        <f t="shared" si="18"/>
        <v>4</v>
      </c>
      <c r="G153" s="30">
        <f t="shared" si="18"/>
        <v>5</v>
      </c>
      <c r="H153" s="30">
        <f t="shared" si="18"/>
        <v>2</v>
      </c>
      <c r="I153" s="100">
        <f t="shared" si="18"/>
        <v>0</v>
      </c>
      <c r="J153" s="229">
        <f>+SUM(B153:I153)</f>
        <v>13</v>
      </c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8" ht="18.75" x14ac:dyDescent="0.25">
      <c r="A154" s="234"/>
      <c r="B154" s="107">
        <f t="shared" ref="B154:I154" si="19">+IF($J$153=0,"",(B153/$J$153))</f>
        <v>0</v>
      </c>
      <c r="C154" s="34">
        <f t="shared" si="19"/>
        <v>0</v>
      </c>
      <c r="D154" s="34">
        <f t="shared" si="19"/>
        <v>0</v>
      </c>
      <c r="E154" s="34">
        <f t="shared" si="19"/>
        <v>0.15384615384615385</v>
      </c>
      <c r="F154" s="34">
        <f t="shared" si="19"/>
        <v>0.30769230769230771</v>
      </c>
      <c r="G154" s="34">
        <f t="shared" si="19"/>
        <v>0.38461538461538464</v>
      </c>
      <c r="H154" s="34">
        <f t="shared" si="19"/>
        <v>0.15384615384615385</v>
      </c>
      <c r="I154" s="101">
        <f t="shared" si="19"/>
        <v>0</v>
      </c>
      <c r="J154" s="237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8" ht="18.75" x14ac:dyDescent="0.25">
      <c r="A155" s="227">
        <v>2019</v>
      </c>
      <c r="B155" s="89">
        <f>+M151</f>
        <v>0</v>
      </c>
      <c r="C155" s="30">
        <f t="shared" ref="C155:I155" si="20">+N151</f>
        <v>0</v>
      </c>
      <c r="D155" s="30">
        <f t="shared" si="20"/>
        <v>0</v>
      </c>
      <c r="E155" s="30">
        <f t="shared" si="20"/>
        <v>2</v>
      </c>
      <c r="F155" s="30">
        <f t="shared" si="20"/>
        <v>4</v>
      </c>
      <c r="G155" s="30">
        <f t="shared" si="20"/>
        <v>5</v>
      </c>
      <c r="H155" s="30">
        <f t="shared" si="20"/>
        <v>2</v>
      </c>
      <c r="I155" s="100">
        <f t="shared" si="20"/>
        <v>0</v>
      </c>
      <c r="J155" s="229">
        <f>+SUM(B155:I155)</f>
        <v>13</v>
      </c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8" ht="18.75" x14ac:dyDescent="0.25">
      <c r="A156" s="234"/>
      <c r="B156" s="107">
        <f t="shared" ref="B156:I156" si="21">+IF($J$155=0,"",(B155/$J$155))</f>
        <v>0</v>
      </c>
      <c r="C156" s="34">
        <f t="shared" si="21"/>
        <v>0</v>
      </c>
      <c r="D156" s="34">
        <f t="shared" si="21"/>
        <v>0</v>
      </c>
      <c r="E156" s="34">
        <f t="shared" si="21"/>
        <v>0.15384615384615385</v>
      </c>
      <c r="F156" s="34">
        <f t="shared" si="21"/>
        <v>0.30769230769230771</v>
      </c>
      <c r="G156" s="34">
        <f t="shared" si="21"/>
        <v>0.38461538461538464</v>
      </c>
      <c r="H156" s="34">
        <f t="shared" si="21"/>
        <v>0.15384615384615385</v>
      </c>
      <c r="I156" s="101">
        <f t="shared" si="21"/>
        <v>0</v>
      </c>
      <c r="J156" s="237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8" ht="18.75" x14ac:dyDescent="0.25">
      <c r="A157" s="251">
        <v>2020</v>
      </c>
      <c r="B157" s="90">
        <f>+M152</f>
        <v>0</v>
      </c>
      <c r="C157" s="24">
        <f t="shared" ref="C157:I157" si="22">+N152</f>
        <v>0</v>
      </c>
      <c r="D157" s="24">
        <f t="shared" si="22"/>
        <v>0</v>
      </c>
      <c r="E157" s="24">
        <f t="shared" si="22"/>
        <v>0</v>
      </c>
      <c r="F157" s="24">
        <f t="shared" si="22"/>
        <v>0</v>
      </c>
      <c r="G157" s="24">
        <f t="shared" si="22"/>
        <v>0</v>
      </c>
      <c r="H157" s="24">
        <f t="shared" si="22"/>
        <v>0</v>
      </c>
      <c r="I157" s="102">
        <f t="shared" si="22"/>
        <v>0</v>
      </c>
      <c r="J157" s="225">
        <f>+SUM(B157:I157)</f>
        <v>0</v>
      </c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8" ht="19.5" thickBot="1" x14ac:dyDescent="0.3">
      <c r="A158" s="228"/>
      <c r="B158" s="108" t="str">
        <f>+IF($J$157=0,"",(B157/$J$157))</f>
        <v/>
      </c>
      <c r="C158" s="103" t="str">
        <f t="shared" ref="C158:I158" si="23">+IF($J$157=0,"",(C157/$J$157))</f>
        <v/>
      </c>
      <c r="D158" s="103" t="str">
        <f t="shared" si="23"/>
        <v/>
      </c>
      <c r="E158" s="103" t="str">
        <f t="shared" si="23"/>
        <v/>
      </c>
      <c r="F158" s="103" t="str">
        <f t="shared" si="23"/>
        <v/>
      </c>
      <c r="G158" s="103" t="str">
        <f t="shared" si="23"/>
        <v/>
      </c>
      <c r="H158" s="103" t="str">
        <f t="shared" si="23"/>
        <v/>
      </c>
      <c r="I158" s="104" t="str">
        <f t="shared" si="23"/>
        <v/>
      </c>
      <c r="J158" s="22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8" ht="15.75" customHeight="1" x14ac:dyDescent="0.25">
      <c r="A159" s="31" t="s">
        <v>75</v>
      </c>
      <c r="B159" s="1"/>
      <c r="G159" s="22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8" ht="15.75" customHeight="1" x14ac:dyDescent="0.25">
      <c r="B160" s="1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ht="19.5" thickBot="1" x14ac:dyDescent="0.3">
      <c r="A161" s="21" t="s">
        <v>95</v>
      </c>
      <c r="B161" s="23"/>
      <c r="C161" s="23"/>
      <c r="D161" s="23"/>
      <c r="E161" s="23"/>
      <c r="F161" s="23"/>
      <c r="H161" s="21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ht="38.25" thickBot="1" x14ac:dyDescent="0.3">
      <c r="A162" s="75" t="s">
        <v>92</v>
      </c>
      <c r="B162" s="105" t="s">
        <v>35</v>
      </c>
      <c r="C162" s="52" t="s">
        <v>70</v>
      </c>
      <c r="D162" s="52" t="s">
        <v>19</v>
      </c>
      <c r="E162" s="53" t="s">
        <v>74</v>
      </c>
      <c r="F162" s="72" t="s">
        <v>32</v>
      </c>
      <c r="G162" s="105" t="s">
        <v>93</v>
      </c>
      <c r="H162" s="53" t="s">
        <v>94</v>
      </c>
      <c r="I162" s="72" t="s">
        <v>32</v>
      </c>
      <c r="J162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ht="18.75" x14ac:dyDescent="0.25">
      <c r="A163" s="242">
        <v>2015</v>
      </c>
      <c r="B163" s="63">
        <f>+M163</f>
        <v>0</v>
      </c>
      <c r="C163" s="97">
        <f t="shared" ref="C163:E163" si="24">+N163</f>
        <v>0</v>
      </c>
      <c r="D163" s="97">
        <f t="shared" si="24"/>
        <v>0</v>
      </c>
      <c r="E163" s="98">
        <f t="shared" si="24"/>
        <v>0</v>
      </c>
      <c r="F163" s="240">
        <f>+SUM(B163:E163)</f>
        <v>0</v>
      </c>
      <c r="G163" s="63">
        <f>+Q163</f>
        <v>0</v>
      </c>
      <c r="H163" s="98">
        <f>+R163</f>
        <v>0</v>
      </c>
      <c r="I163" s="240">
        <f>+SUM(G163:H163)</f>
        <v>0</v>
      </c>
      <c r="J163" s="49"/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/>
      <c r="T163" s="6"/>
      <c r="U163" s="6"/>
      <c r="V163" s="6"/>
    </row>
    <row r="164" spans="1:22" ht="18.75" x14ac:dyDescent="0.25">
      <c r="A164" s="243"/>
      <c r="B164" s="106" t="str">
        <f>+IF($F$163=0,"",(B163/$F$163))</f>
        <v/>
      </c>
      <c r="C164" s="35" t="str">
        <f t="shared" ref="C164:E164" si="25">+IF($F$163=0,"",(C163/$F$163))</f>
        <v/>
      </c>
      <c r="D164" s="35" t="str">
        <f t="shared" si="25"/>
        <v/>
      </c>
      <c r="E164" s="99" t="str">
        <f t="shared" si="25"/>
        <v/>
      </c>
      <c r="F164" s="241"/>
      <c r="G164" s="106" t="str">
        <f>+IF($I$163=0,"",(G163/$I$163))</f>
        <v/>
      </c>
      <c r="H164" s="99" t="str">
        <f>+IF($I$163=0,"",(H163/$I$163))</f>
        <v/>
      </c>
      <c r="I164" s="241"/>
      <c r="J164" s="49"/>
      <c r="M164" s="6">
        <v>2</v>
      </c>
      <c r="N164" s="6">
        <v>0</v>
      </c>
      <c r="O164" s="6">
        <v>0</v>
      </c>
      <c r="P164" s="6">
        <v>0</v>
      </c>
      <c r="Q164" s="6">
        <v>1</v>
      </c>
      <c r="R164" s="6">
        <v>1</v>
      </c>
      <c r="S164" s="6"/>
      <c r="T164" s="6"/>
      <c r="U164" s="6"/>
      <c r="V164" s="6"/>
    </row>
    <row r="165" spans="1:22" ht="18.75" x14ac:dyDescent="0.25">
      <c r="A165" s="227">
        <v>2016</v>
      </c>
      <c r="B165" s="89">
        <f>+M164</f>
        <v>2</v>
      </c>
      <c r="C165" s="30">
        <f t="shared" ref="C165:E165" si="26">+N164</f>
        <v>0</v>
      </c>
      <c r="D165" s="30">
        <f t="shared" si="26"/>
        <v>0</v>
      </c>
      <c r="E165" s="100">
        <f t="shared" si="26"/>
        <v>0</v>
      </c>
      <c r="F165" s="229">
        <f>+SUM(B165:E165)</f>
        <v>2</v>
      </c>
      <c r="G165" s="89">
        <f>+Q164</f>
        <v>1</v>
      </c>
      <c r="H165" s="100">
        <f>+R164</f>
        <v>1</v>
      </c>
      <c r="I165" s="229">
        <f>+SUM(G165:H165)</f>
        <v>2</v>
      </c>
      <c r="J165" s="49"/>
      <c r="M165" s="6">
        <v>0</v>
      </c>
      <c r="N165" s="6">
        <v>0</v>
      </c>
      <c r="O165" s="6">
        <v>0</v>
      </c>
      <c r="P165" s="6">
        <v>4</v>
      </c>
      <c r="Q165" s="6">
        <v>1</v>
      </c>
      <c r="R165" s="6">
        <v>3</v>
      </c>
      <c r="S165" s="6"/>
      <c r="T165" s="6"/>
      <c r="U165" s="6"/>
      <c r="V165" s="6"/>
    </row>
    <row r="166" spans="1:22" ht="18.75" x14ac:dyDescent="0.25">
      <c r="A166" s="234"/>
      <c r="B166" s="107">
        <f>+IF($F$165=0,"",(B165/$F$165))</f>
        <v>1</v>
      </c>
      <c r="C166" s="34">
        <f t="shared" ref="C166:E166" si="27">+IF($F$165=0,"",(C165/$F$165))</f>
        <v>0</v>
      </c>
      <c r="D166" s="34">
        <f t="shared" si="27"/>
        <v>0</v>
      </c>
      <c r="E166" s="101">
        <f t="shared" si="27"/>
        <v>0</v>
      </c>
      <c r="F166" s="237"/>
      <c r="G166" s="107">
        <f>+IF($I$165=0,"",(G165/$I$165))</f>
        <v>0.5</v>
      </c>
      <c r="H166" s="101">
        <f>+IF($I$165=0,"",(H165/$I$165))</f>
        <v>0.5</v>
      </c>
      <c r="I166" s="237"/>
      <c r="J166" s="49"/>
      <c r="M166" s="6">
        <v>12</v>
      </c>
      <c r="N166" s="6">
        <v>1</v>
      </c>
      <c r="O166" s="6">
        <v>0</v>
      </c>
      <c r="P166" s="6">
        <v>0</v>
      </c>
      <c r="Q166" s="6">
        <v>5</v>
      </c>
      <c r="R166" s="6">
        <v>8</v>
      </c>
      <c r="S166" s="6"/>
      <c r="T166" s="6"/>
      <c r="U166" s="6"/>
      <c r="V166" s="6"/>
    </row>
    <row r="167" spans="1:22" ht="18.75" x14ac:dyDescent="0.25">
      <c r="A167" s="227">
        <v>2017</v>
      </c>
      <c r="B167" s="89">
        <f>+M165</f>
        <v>0</v>
      </c>
      <c r="C167" s="30">
        <f t="shared" ref="C167:E167" si="28">+N165</f>
        <v>0</v>
      </c>
      <c r="D167" s="30">
        <f t="shared" si="28"/>
        <v>0</v>
      </c>
      <c r="E167" s="100">
        <f t="shared" si="28"/>
        <v>4</v>
      </c>
      <c r="F167" s="229">
        <f>+SUM(B167:E167)</f>
        <v>4</v>
      </c>
      <c r="G167" s="89">
        <f>+Q165</f>
        <v>1</v>
      </c>
      <c r="H167" s="100">
        <f>+R165</f>
        <v>3</v>
      </c>
      <c r="I167" s="229">
        <f>+SUM(G167:H167)</f>
        <v>4</v>
      </c>
      <c r="J167" s="49"/>
      <c r="M167" s="6">
        <v>12</v>
      </c>
      <c r="N167" s="6">
        <v>1</v>
      </c>
      <c r="O167" s="6">
        <v>0</v>
      </c>
      <c r="P167" s="6">
        <v>0</v>
      </c>
      <c r="Q167" s="6">
        <v>5</v>
      </c>
      <c r="R167" s="6">
        <v>8</v>
      </c>
      <c r="S167" s="6"/>
      <c r="T167" s="6"/>
      <c r="U167" s="6"/>
      <c r="V167" s="6"/>
    </row>
    <row r="168" spans="1:22" ht="18.75" x14ac:dyDescent="0.25">
      <c r="A168" s="234"/>
      <c r="B168" s="107">
        <f>+IF($F$167=0,"",(B167/$F$167))</f>
        <v>0</v>
      </c>
      <c r="C168" s="34">
        <f t="shared" ref="C168:E168" si="29">+IF($F$167=0,"",(C167/$F$167))</f>
        <v>0</v>
      </c>
      <c r="D168" s="34">
        <f t="shared" si="29"/>
        <v>0</v>
      </c>
      <c r="E168" s="101">
        <f t="shared" si="29"/>
        <v>1</v>
      </c>
      <c r="F168" s="237"/>
      <c r="G168" s="107">
        <f>+IF($I$167=0,"",(G167/$I$167))</f>
        <v>0.25</v>
      </c>
      <c r="H168" s="101">
        <f>+IF($I$167=0,"",(H167/$I$167))</f>
        <v>0.75</v>
      </c>
      <c r="I168" s="237"/>
      <c r="J168" s="49"/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/>
      <c r="T168" s="6"/>
      <c r="U168" s="6"/>
      <c r="V168" s="6"/>
    </row>
    <row r="169" spans="1:22" ht="18.75" x14ac:dyDescent="0.25">
      <c r="A169" s="227">
        <v>2018</v>
      </c>
      <c r="B169" s="90">
        <f>+M166</f>
        <v>12</v>
      </c>
      <c r="C169" s="24">
        <f t="shared" ref="C169:E169" si="30">+N166</f>
        <v>1</v>
      </c>
      <c r="D169" s="24">
        <f t="shared" si="30"/>
        <v>0</v>
      </c>
      <c r="E169" s="102">
        <f t="shared" si="30"/>
        <v>0</v>
      </c>
      <c r="F169" s="229">
        <f>+SUM(B169:E169)</f>
        <v>13</v>
      </c>
      <c r="G169" s="89">
        <f>+Q166</f>
        <v>5</v>
      </c>
      <c r="H169" s="100">
        <f>+R166</f>
        <v>8</v>
      </c>
      <c r="I169" s="229">
        <f>+SUM(G169:H169)</f>
        <v>13</v>
      </c>
      <c r="J169" s="49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ht="18.75" x14ac:dyDescent="0.25">
      <c r="A170" s="234"/>
      <c r="B170" s="107">
        <f>+IF($F$169=0,"",(B169/$F$169))</f>
        <v>0.92307692307692313</v>
      </c>
      <c r="C170" s="34">
        <f>+IF($F$169=0,"",(C169/$F$169))</f>
        <v>7.6923076923076927E-2</v>
      </c>
      <c r="D170" s="34">
        <f>+IF($F$169=0,"",(D169/$F$169))</f>
        <v>0</v>
      </c>
      <c r="E170" s="101">
        <f>+IF($F$169=0,"",(E169/$F$169))</f>
        <v>0</v>
      </c>
      <c r="F170" s="237"/>
      <c r="G170" s="107">
        <f>+IF($I$169=0,"",(G169/$I$169))</f>
        <v>0.38461538461538464</v>
      </c>
      <c r="H170" s="101">
        <f>+IF($I$169=0,"",(H169/$I$169))</f>
        <v>0.61538461538461542</v>
      </c>
      <c r="I170" s="237"/>
      <c r="J170" s="49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ht="18.75" x14ac:dyDescent="0.25">
      <c r="A171" s="227">
        <v>2019</v>
      </c>
      <c r="B171" s="90">
        <f>+M167</f>
        <v>12</v>
      </c>
      <c r="C171" s="24">
        <f t="shared" ref="C171:E171" si="31">+N167</f>
        <v>1</v>
      </c>
      <c r="D171" s="24">
        <f t="shared" si="31"/>
        <v>0</v>
      </c>
      <c r="E171" s="102">
        <f t="shared" si="31"/>
        <v>0</v>
      </c>
      <c r="F171" s="229">
        <f>+SUM(B171:E171)</f>
        <v>13</v>
      </c>
      <c r="G171" s="89">
        <f>+Q167</f>
        <v>5</v>
      </c>
      <c r="H171" s="100">
        <f>+R167</f>
        <v>8</v>
      </c>
      <c r="I171" s="227">
        <f>+SUM(G171:H171)</f>
        <v>13</v>
      </c>
      <c r="J171" s="49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ht="18.75" x14ac:dyDescent="0.25">
      <c r="A172" s="234"/>
      <c r="B172" s="107">
        <f>+IF($F$171=0,"",(B171/$F$171))</f>
        <v>0.92307692307692313</v>
      </c>
      <c r="C172" s="34">
        <f>+IF($F$171=0,"",(C171/$F$171))</f>
        <v>7.6923076923076927E-2</v>
      </c>
      <c r="D172" s="34">
        <f>+IF($F$171=0,"",(D171/$F$171))</f>
        <v>0</v>
      </c>
      <c r="E172" s="101">
        <f>+IF($F$171=0,"",(E171/$F$171))</f>
        <v>0</v>
      </c>
      <c r="F172" s="237"/>
      <c r="G172" s="107">
        <f>+IF($I$171=0,"",(G171/$I$171))</f>
        <v>0.38461538461538464</v>
      </c>
      <c r="H172" s="101">
        <f>+IF($I$171=0,"",(H171/$I$171))</f>
        <v>0.61538461538461542</v>
      </c>
      <c r="I172" s="234"/>
      <c r="J172" s="49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ht="18.75" x14ac:dyDescent="0.25">
      <c r="A173" s="251">
        <v>2020</v>
      </c>
      <c r="B173" s="90">
        <f>+M168</f>
        <v>0</v>
      </c>
      <c r="C173" s="24">
        <f t="shared" ref="C173:E173" si="32">+N168</f>
        <v>0</v>
      </c>
      <c r="D173" s="24">
        <f t="shared" si="32"/>
        <v>0</v>
      </c>
      <c r="E173" s="102">
        <f t="shared" si="32"/>
        <v>0</v>
      </c>
      <c r="F173" s="225">
        <f>+SUM(B173:E173)</f>
        <v>0</v>
      </c>
      <c r="G173" s="90">
        <f>+Q168</f>
        <v>0</v>
      </c>
      <c r="H173" s="102">
        <f>+R168</f>
        <v>0</v>
      </c>
      <c r="I173" s="225">
        <f>+SUM(G173:H173)</f>
        <v>0</v>
      </c>
      <c r="J173" s="49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174" customFormat="1" ht="19.5" thickBot="1" x14ac:dyDescent="0.3">
      <c r="A174" s="228"/>
      <c r="B174" s="108" t="str">
        <f>+IF($F$173=0,"",(B173/$F$173))</f>
        <v/>
      </c>
      <c r="C174" s="103" t="str">
        <f t="shared" ref="C174:E174" si="33">+IF($F$173=0,"",(C173/$F$173))</f>
        <v/>
      </c>
      <c r="D174" s="103" t="str">
        <f t="shared" si="33"/>
        <v/>
      </c>
      <c r="E174" s="104" t="str">
        <f t="shared" si="33"/>
        <v/>
      </c>
      <c r="F174" s="226"/>
      <c r="G174" s="108" t="str">
        <f>+IF($I$173=0,"",(G173/$I$173))</f>
        <v/>
      </c>
      <c r="H174" s="104" t="str">
        <f>+IF($I$173=0,"",(H173/$I$173))</f>
        <v/>
      </c>
      <c r="I174" s="226"/>
      <c r="J174" s="49"/>
      <c r="K174" s="1"/>
      <c r="L174" s="1"/>
      <c r="M174" s="6"/>
      <c r="N174" s="6"/>
    </row>
    <row r="175" spans="1:22" s="174" customFormat="1" ht="15.75" customHeight="1" x14ac:dyDescent="0.25">
      <c r="A175" s="31" t="s">
        <v>75</v>
      </c>
      <c r="B175" s="1"/>
      <c r="C175" s="1"/>
      <c r="D175" s="1"/>
      <c r="E175" s="1"/>
      <c r="F175" s="1"/>
      <c r="G175" s="1"/>
      <c r="H175" s="31"/>
      <c r="I175" s="25"/>
      <c r="J175" s="25"/>
      <c r="K175" s="6"/>
      <c r="L175" s="6"/>
      <c r="M175" s="6"/>
      <c r="N175" s="6"/>
    </row>
    <row r="176" spans="1:22" s="174" customFormat="1" ht="9.75" customHeight="1" x14ac:dyDescent="0.25">
      <c r="A176" s="3"/>
      <c r="B176" s="1"/>
      <c r="C176" s="1"/>
      <c r="D176" s="1"/>
      <c r="E176" s="1"/>
      <c r="F176" s="1"/>
      <c r="G176" s="1"/>
      <c r="H176" s="25"/>
      <c r="I176" s="26"/>
      <c r="J176" s="26"/>
      <c r="K176" s="6"/>
      <c r="L176" s="6"/>
      <c r="M176" s="6"/>
      <c r="N176" s="6"/>
    </row>
    <row r="177" spans="1:18" s="174" customFormat="1" ht="9.75" customHeight="1" x14ac:dyDescent="0.25">
      <c r="A177" s="3"/>
      <c r="B177" s="1"/>
      <c r="C177" s="1"/>
      <c r="D177" s="1"/>
      <c r="E177" s="1"/>
      <c r="F177" s="1"/>
      <c r="G177" s="1"/>
      <c r="H177" s="25"/>
      <c r="I177" s="26"/>
      <c r="J177" s="26"/>
      <c r="K177" s="6"/>
      <c r="L177" s="6"/>
      <c r="M177" s="6"/>
      <c r="N177" s="6"/>
    </row>
    <row r="178" spans="1:18" s="174" customFormat="1" ht="19.5" thickBot="1" x14ac:dyDescent="0.3">
      <c r="A178" s="21" t="s">
        <v>96</v>
      </c>
      <c r="B178" s="23"/>
      <c r="C178" s="23"/>
      <c r="D178" s="23"/>
      <c r="E178" s="23"/>
      <c r="F178" s="23"/>
      <c r="G178" s="1"/>
      <c r="H178" s="25"/>
      <c r="I178" s="26"/>
      <c r="J178" s="26"/>
      <c r="K178" s="6"/>
      <c r="L178" s="6"/>
      <c r="M178" s="6"/>
      <c r="N178" s="6"/>
    </row>
    <row r="179" spans="1:18" s="174" customFormat="1" ht="38.25" thickBot="1" x14ac:dyDescent="0.3">
      <c r="A179" s="75" t="s">
        <v>92</v>
      </c>
      <c r="B179" s="105" t="s">
        <v>71</v>
      </c>
      <c r="C179" s="52" t="s">
        <v>72</v>
      </c>
      <c r="D179" s="52" t="s">
        <v>73</v>
      </c>
      <c r="E179" s="52" t="s">
        <v>106</v>
      </c>
      <c r="F179" s="52" t="s">
        <v>107</v>
      </c>
      <c r="G179" s="53" t="s">
        <v>74</v>
      </c>
      <c r="H179" s="72" t="s">
        <v>32</v>
      </c>
      <c r="I179" s="26"/>
      <c r="J179" s="26"/>
      <c r="K179" s="6"/>
      <c r="L179" s="6"/>
      <c r="M179" s="6"/>
      <c r="N179" s="6"/>
    </row>
    <row r="180" spans="1:18" s="174" customFormat="1" ht="18.75" x14ac:dyDescent="0.25">
      <c r="A180" s="242">
        <v>2015</v>
      </c>
      <c r="B180" s="63">
        <f>+M180</f>
        <v>0</v>
      </c>
      <c r="C180" s="97">
        <f t="shared" ref="C180:G180" si="34">+N180</f>
        <v>0</v>
      </c>
      <c r="D180" s="97">
        <f t="shared" si="34"/>
        <v>0</v>
      </c>
      <c r="E180" s="97">
        <f t="shared" si="34"/>
        <v>0</v>
      </c>
      <c r="F180" s="97">
        <f t="shared" si="34"/>
        <v>0</v>
      </c>
      <c r="G180" s="98">
        <f t="shared" si="34"/>
        <v>0</v>
      </c>
      <c r="H180" s="240">
        <f>+SUM(B180:G180)</f>
        <v>0</v>
      </c>
      <c r="I180" s="26"/>
      <c r="J180" s="26"/>
      <c r="K180" s="6"/>
      <c r="L180" s="6"/>
      <c r="M180" s="6">
        <v>0</v>
      </c>
      <c r="N180" s="6">
        <v>0</v>
      </c>
      <c r="O180" s="174">
        <v>0</v>
      </c>
      <c r="P180" s="174">
        <v>0</v>
      </c>
      <c r="Q180" s="174">
        <v>0</v>
      </c>
      <c r="R180" s="174">
        <v>0</v>
      </c>
    </row>
    <row r="181" spans="1:18" s="174" customFormat="1" ht="18.75" x14ac:dyDescent="0.25">
      <c r="A181" s="243"/>
      <c r="B181" s="106" t="str">
        <f t="shared" ref="B181:G181" si="35">+IF($H$180=0,"",(B180/$H$180))</f>
        <v/>
      </c>
      <c r="C181" s="35" t="str">
        <f t="shared" si="35"/>
        <v/>
      </c>
      <c r="D181" s="35" t="str">
        <f t="shared" si="35"/>
        <v/>
      </c>
      <c r="E181" s="35" t="str">
        <f t="shared" si="35"/>
        <v/>
      </c>
      <c r="F181" s="35" t="str">
        <f t="shared" si="35"/>
        <v/>
      </c>
      <c r="G181" s="99" t="str">
        <f t="shared" si="35"/>
        <v/>
      </c>
      <c r="H181" s="241"/>
      <c r="I181" s="25"/>
      <c r="J181" s="25"/>
      <c r="K181" s="6"/>
      <c r="L181" s="6"/>
      <c r="M181" s="6">
        <v>0</v>
      </c>
      <c r="N181" s="6">
        <v>0</v>
      </c>
      <c r="O181" s="174">
        <v>2</v>
      </c>
      <c r="P181" s="174">
        <v>0</v>
      </c>
      <c r="Q181" s="174">
        <v>0</v>
      </c>
      <c r="R181" s="174">
        <v>0</v>
      </c>
    </row>
    <row r="182" spans="1:18" s="174" customFormat="1" ht="18.75" x14ac:dyDescent="0.25">
      <c r="A182" s="227">
        <v>2016</v>
      </c>
      <c r="B182" s="89">
        <f>+M181</f>
        <v>0</v>
      </c>
      <c r="C182" s="30">
        <f t="shared" ref="C182:G182" si="36">+N181</f>
        <v>0</v>
      </c>
      <c r="D182" s="30">
        <f t="shared" si="36"/>
        <v>2</v>
      </c>
      <c r="E182" s="30">
        <f t="shared" si="36"/>
        <v>0</v>
      </c>
      <c r="F182" s="30">
        <f t="shared" si="36"/>
        <v>0</v>
      </c>
      <c r="G182" s="100">
        <f t="shared" si="36"/>
        <v>0</v>
      </c>
      <c r="H182" s="229">
        <f>+SUM(B182:G182)</f>
        <v>2</v>
      </c>
      <c r="I182" s="25"/>
      <c r="J182" s="25"/>
      <c r="K182" s="6"/>
      <c r="L182" s="6"/>
      <c r="M182" s="6">
        <v>0</v>
      </c>
      <c r="N182" s="6">
        <v>0</v>
      </c>
      <c r="O182" s="174">
        <v>0</v>
      </c>
      <c r="P182" s="174">
        <v>0</v>
      </c>
      <c r="Q182" s="174">
        <v>0</v>
      </c>
      <c r="R182" s="174">
        <v>4</v>
      </c>
    </row>
    <row r="183" spans="1:18" s="174" customFormat="1" ht="18.75" x14ac:dyDescent="0.25">
      <c r="A183" s="234"/>
      <c r="B183" s="107">
        <f t="shared" ref="B183:G183" si="37">+IF($H$182=0,"",(B182/$H$182))</f>
        <v>0</v>
      </c>
      <c r="C183" s="34">
        <f t="shared" si="37"/>
        <v>0</v>
      </c>
      <c r="D183" s="34">
        <f t="shared" si="37"/>
        <v>1</v>
      </c>
      <c r="E183" s="34">
        <f t="shared" si="37"/>
        <v>0</v>
      </c>
      <c r="F183" s="34">
        <f t="shared" si="37"/>
        <v>0</v>
      </c>
      <c r="G183" s="101">
        <f t="shared" si="37"/>
        <v>0</v>
      </c>
      <c r="H183" s="237"/>
      <c r="I183" s="25"/>
      <c r="J183" s="25"/>
      <c r="K183" s="6"/>
      <c r="L183" s="6"/>
      <c r="M183" s="6">
        <v>1</v>
      </c>
      <c r="N183" s="6">
        <v>1</v>
      </c>
      <c r="O183" s="174">
        <v>11</v>
      </c>
      <c r="P183" s="174">
        <v>0</v>
      </c>
      <c r="Q183" s="174">
        <v>0</v>
      </c>
      <c r="R183" s="174">
        <v>0</v>
      </c>
    </row>
    <row r="184" spans="1:18" s="174" customFormat="1" ht="18.75" x14ac:dyDescent="0.25">
      <c r="A184" s="227">
        <v>2017</v>
      </c>
      <c r="B184" s="89">
        <f>+M182</f>
        <v>0</v>
      </c>
      <c r="C184" s="30">
        <f t="shared" ref="C184:G184" si="38">+N182</f>
        <v>0</v>
      </c>
      <c r="D184" s="30">
        <f t="shared" si="38"/>
        <v>0</v>
      </c>
      <c r="E184" s="30">
        <f t="shared" si="38"/>
        <v>0</v>
      </c>
      <c r="F184" s="30">
        <f t="shared" si="38"/>
        <v>0</v>
      </c>
      <c r="G184" s="100">
        <f t="shared" si="38"/>
        <v>4</v>
      </c>
      <c r="H184" s="229">
        <f>+SUM(B184:G184)</f>
        <v>4</v>
      </c>
      <c r="I184" s="25"/>
      <c r="J184" s="25"/>
      <c r="K184" s="6"/>
      <c r="L184" s="6"/>
      <c r="M184" s="6">
        <v>1</v>
      </c>
      <c r="N184" s="6">
        <v>1</v>
      </c>
      <c r="O184" s="174">
        <v>11</v>
      </c>
      <c r="P184" s="174">
        <v>0</v>
      </c>
      <c r="Q184" s="174">
        <v>0</v>
      </c>
      <c r="R184" s="174">
        <v>0</v>
      </c>
    </row>
    <row r="185" spans="1:18" s="174" customFormat="1" ht="18.75" x14ac:dyDescent="0.25">
      <c r="A185" s="234"/>
      <c r="B185" s="107">
        <f t="shared" ref="B185:G185" si="39">+IF($H$184=0,"",(B184/$H$184))</f>
        <v>0</v>
      </c>
      <c r="C185" s="34">
        <f t="shared" si="39"/>
        <v>0</v>
      </c>
      <c r="D185" s="34">
        <f t="shared" si="39"/>
        <v>0</v>
      </c>
      <c r="E185" s="34">
        <f t="shared" si="39"/>
        <v>0</v>
      </c>
      <c r="F185" s="34">
        <f t="shared" si="39"/>
        <v>0</v>
      </c>
      <c r="G185" s="101">
        <f t="shared" si="39"/>
        <v>1</v>
      </c>
      <c r="H185" s="237"/>
      <c r="I185" s="25"/>
      <c r="J185" s="25"/>
      <c r="K185" s="25"/>
      <c r="L185" s="25"/>
      <c r="M185" s="6">
        <v>0</v>
      </c>
      <c r="N185" s="6">
        <v>0</v>
      </c>
      <c r="O185" s="174">
        <v>0</v>
      </c>
      <c r="P185" s="174">
        <v>0</v>
      </c>
      <c r="Q185" s="174">
        <v>0</v>
      </c>
      <c r="R185" s="174">
        <v>0</v>
      </c>
    </row>
    <row r="186" spans="1:18" s="174" customFormat="1" ht="18.75" x14ac:dyDescent="0.25">
      <c r="A186" s="227">
        <v>2018</v>
      </c>
      <c r="B186" s="89">
        <f>+M183</f>
        <v>1</v>
      </c>
      <c r="C186" s="30">
        <f t="shared" ref="C186:G186" si="40">+N183</f>
        <v>1</v>
      </c>
      <c r="D186" s="30">
        <f t="shared" si="40"/>
        <v>11</v>
      </c>
      <c r="E186" s="30">
        <f t="shared" si="40"/>
        <v>0</v>
      </c>
      <c r="F186" s="30">
        <f t="shared" si="40"/>
        <v>0</v>
      </c>
      <c r="G186" s="100">
        <f t="shared" si="40"/>
        <v>0</v>
      </c>
      <c r="H186" s="229">
        <f>+SUM(B186:G186)</f>
        <v>13</v>
      </c>
      <c r="I186" s="25"/>
      <c r="J186" s="25"/>
      <c r="K186" s="25"/>
      <c r="L186" s="25"/>
      <c r="M186" s="6"/>
      <c r="N186" s="6"/>
    </row>
    <row r="187" spans="1:18" s="174" customFormat="1" ht="18.75" x14ac:dyDescent="0.25">
      <c r="A187" s="234"/>
      <c r="B187" s="107">
        <f t="shared" ref="B187:G187" si="41">+IF($H$186=0,"",(B186/$H$186))</f>
        <v>7.6923076923076927E-2</v>
      </c>
      <c r="C187" s="34">
        <f t="shared" si="41"/>
        <v>7.6923076923076927E-2</v>
      </c>
      <c r="D187" s="34">
        <f t="shared" si="41"/>
        <v>0.84615384615384615</v>
      </c>
      <c r="E187" s="34">
        <f t="shared" si="41"/>
        <v>0</v>
      </c>
      <c r="F187" s="34">
        <f t="shared" si="41"/>
        <v>0</v>
      </c>
      <c r="G187" s="101">
        <f t="shared" si="41"/>
        <v>0</v>
      </c>
      <c r="H187" s="237"/>
      <c r="I187" s="25"/>
      <c r="J187" s="25"/>
      <c r="K187" s="25"/>
      <c r="L187" s="25"/>
      <c r="M187" s="6"/>
      <c r="N187" s="6"/>
    </row>
    <row r="188" spans="1:18" s="174" customFormat="1" ht="18.75" x14ac:dyDescent="0.25">
      <c r="A188" s="227">
        <v>2019</v>
      </c>
      <c r="B188" s="89">
        <f>+M184</f>
        <v>1</v>
      </c>
      <c r="C188" s="30">
        <f t="shared" ref="C188:G188" si="42">+N184</f>
        <v>1</v>
      </c>
      <c r="D188" s="30">
        <f t="shared" si="42"/>
        <v>11</v>
      </c>
      <c r="E188" s="30">
        <f t="shared" si="42"/>
        <v>0</v>
      </c>
      <c r="F188" s="30">
        <f t="shared" si="42"/>
        <v>0</v>
      </c>
      <c r="G188" s="100">
        <f t="shared" si="42"/>
        <v>0</v>
      </c>
      <c r="H188" s="229">
        <f>+SUM(B188:G188)</f>
        <v>13</v>
      </c>
      <c r="I188" s="25"/>
      <c r="J188" s="25"/>
      <c r="K188" s="25"/>
      <c r="L188" s="25"/>
      <c r="M188" s="6"/>
      <c r="N188" s="6"/>
    </row>
    <row r="189" spans="1:18" s="174" customFormat="1" ht="18.75" x14ac:dyDescent="0.25">
      <c r="A189" s="234"/>
      <c r="B189" s="107">
        <f t="shared" ref="B189:F189" si="43">+IF($H$188=0,"",(B188/$H$188))</f>
        <v>7.6923076923076927E-2</v>
      </c>
      <c r="C189" s="34">
        <f t="shared" si="43"/>
        <v>7.6923076923076927E-2</v>
      </c>
      <c r="D189" s="34">
        <f t="shared" si="43"/>
        <v>0.84615384615384615</v>
      </c>
      <c r="E189" s="34">
        <f t="shared" si="43"/>
        <v>0</v>
      </c>
      <c r="F189" s="34">
        <f t="shared" si="43"/>
        <v>0</v>
      </c>
      <c r="G189" s="101">
        <f>+IF($H$188=0,"",(G188/$H$188))</f>
        <v>0</v>
      </c>
      <c r="H189" s="237"/>
      <c r="I189" s="25"/>
      <c r="J189" s="25"/>
      <c r="K189" s="25"/>
      <c r="L189" s="25"/>
    </row>
    <row r="190" spans="1:18" s="174" customFormat="1" ht="18.75" x14ac:dyDescent="0.25">
      <c r="A190" s="227">
        <v>2020</v>
      </c>
      <c r="B190" s="89">
        <f>+M185</f>
        <v>0</v>
      </c>
      <c r="C190" s="30">
        <f t="shared" ref="C190:G190" si="44">+N185</f>
        <v>0</v>
      </c>
      <c r="D190" s="30">
        <f t="shared" si="44"/>
        <v>0</v>
      </c>
      <c r="E190" s="30">
        <f t="shared" si="44"/>
        <v>0</v>
      </c>
      <c r="F190" s="30">
        <f t="shared" si="44"/>
        <v>0</v>
      </c>
      <c r="G190" s="100">
        <f t="shared" si="44"/>
        <v>0</v>
      </c>
      <c r="H190" s="229">
        <f>+SUM(B190:G190)</f>
        <v>0</v>
      </c>
      <c r="I190" s="25"/>
      <c r="J190" s="25"/>
      <c r="K190" s="25"/>
      <c r="L190" s="25"/>
    </row>
    <row r="191" spans="1:18" ht="19.5" thickBot="1" x14ac:dyDescent="0.3">
      <c r="A191" s="228"/>
      <c r="B191" s="108" t="str">
        <f>+IF($H$190=0,"",(B190/$H$190))</f>
        <v/>
      </c>
      <c r="C191" s="103" t="str">
        <f t="shared" ref="C191:G191" si="45">+IF($H$190=0,"",(C190/$H$190))</f>
        <v/>
      </c>
      <c r="D191" s="103" t="str">
        <f t="shared" si="45"/>
        <v/>
      </c>
      <c r="E191" s="103" t="str">
        <f t="shared" si="45"/>
        <v/>
      </c>
      <c r="F191" s="103" t="str">
        <f t="shared" si="45"/>
        <v/>
      </c>
      <c r="G191" s="104" t="str">
        <f t="shared" si="45"/>
        <v/>
      </c>
      <c r="H191" s="226"/>
      <c r="I191" s="25"/>
      <c r="J191" s="25"/>
      <c r="K191" s="25"/>
      <c r="L191" s="25"/>
      <c r="M191" s="6"/>
    </row>
    <row r="192" spans="1:18" ht="15.75" customHeight="1" x14ac:dyDescent="0.25">
      <c r="A192" s="31" t="s">
        <v>75</v>
      </c>
      <c r="B192" s="1"/>
      <c r="H192" s="25"/>
      <c r="I192" s="25"/>
      <c r="J192" s="25"/>
      <c r="K192" s="25"/>
      <c r="L192" s="25"/>
      <c r="M192" s="6"/>
    </row>
    <row r="193" spans="1:37" ht="15.75" customHeight="1" x14ac:dyDescent="0.25">
      <c r="H193" s="25"/>
      <c r="I193" s="25"/>
      <c r="J193" s="25"/>
      <c r="K193" s="25"/>
      <c r="L193" s="25"/>
    </row>
    <row r="194" spans="1:37" ht="21.75" thickBot="1" x14ac:dyDescent="0.3">
      <c r="A194" s="15" t="s">
        <v>38</v>
      </c>
      <c r="K194" s="6"/>
      <c r="L194" s="6"/>
      <c r="AK194" s="1"/>
    </row>
    <row r="195" spans="1:37" ht="30.75" customHeight="1" thickBot="1" x14ac:dyDescent="0.3">
      <c r="A195" s="238" t="s">
        <v>2</v>
      </c>
      <c r="B195" s="239"/>
      <c r="C195" s="50">
        <v>2010</v>
      </c>
      <c r="D195" s="51">
        <v>2011</v>
      </c>
      <c r="E195" s="51">
        <v>2012</v>
      </c>
      <c r="F195" s="51">
        <v>2013</v>
      </c>
      <c r="G195" s="51">
        <v>2014</v>
      </c>
      <c r="H195" s="52">
        <v>2015</v>
      </c>
      <c r="I195" s="52">
        <v>2016</v>
      </c>
      <c r="J195" s="52">
        <v>2017</v>
      </c>
      <c r="K195" s="52">
        <v>2018</v>
      </c>
      <c r="L195" s="52">
        <v>2019</v>
      </c>
      <c r="M195" s="170">
        <v>2020</v>
      </c>
      <c r="AK195" s="1"/>
    </row>
    <row r="196" spans="1:37" ht="18.75" x14ac:dyDescent="0.25">
      <c r="A196" s="230" t="s">
        <v>3</v>
      </c>
      <c r="B196" s="231"/>
      <c r="C196" s="63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171">
        <v>0</v>
      </c>
      <c r="AK196" s="1"/>
    </row>
    <row r="197" spans="1:37" ht="18.75" x14ac:dyDescent="0.25">
      <c r="A197" s="232" t="s">
        <v>4</v>
      </c>
      <c r="B197" s="233"/>
      <c r="C197" s="67">
        <v>0</v>
      </c>
      <c r="D197" s="20">
        <v>0</v>
      </c>
      <c r="E197" s="20">
        <v>0</v>
      </c>
      <c r="F197" s="20">
        <v>0</v>
      </c>
      <c r="G197" s="20">
        <v>0</v>
      </c>
      <c r="H197" s="33">
        <v>0</v>
      </c>
      <c r="I197" s="33">
        <v>0</v>
      </c>
      <c r="J197" s="48">
        <v>0</v>
      </c>
      <c r="K197" s="48">
        <v>0</v>
      </c>
      <c r="L197" s="48">
        <v>0</v>
      </c>
      <c r="M197" s="172">
        <v>0</v>
      </c>
      <c r="AK197" s="1"/>
    </row>
    <row r="198" spans="1:37" ht="18.75" x14ac:dyDescent="0.25">
      <c r="A198" s="232" t="s">
        <v>5</v>
      </c>
      <c r="B198" s="233"/>
      <c r="C198" s="67">
        <v>0</v>
      </c>
      <c r="D198" s="20">
        <v>0</v>
      </c>
      <c r="E198" s="20">
        <v>0</v>
      </c>
      <c r="F198" s="20">
        <v>0</v>
      </c>
      <c r="G198" s="20">
        <v>0</v>
      </c>
      <c r="H198" s="33">
        <v>0</v>
      </c>
      <c r="I198" s="33">
        <v>0</v>
      </c>
      <c r="J198" s="48">
        <v>0</v>
      </c>
      <c r="K198" s="48">
        <v>0</v>
      </c>
      <c r="L198" s="48">
        <v>0</v>
      </c>
      <c r="M198" s="172">
        <v>0</v>
      </c>
      <c r="AK198" s="1"/>
    </row>
    <row r="199" spans="1:37" ht="18.75" x14ac:dyDescent="0.25">
      <c r="A199" s="232" t="s">
        <v>6</v>
      </c>
      <c r="B199" s="233"/>
      <c r="C199" s="67">
        <v>0</v>
      </c>
      <c r="D199" s="20">
        <v>0</v>
      </c>
      <c r="E199" s="20">
        <v>0</v>
      </c>
      <c r="F199" s="20">
        <v>0</v>
      </c>
      <c r="G199" s="20">
        <v>0</v>
      </c>
      <c r="H199" s="33">
        <v>0</v>
      </c>
      <c r="I199" s="33">
        <v>0</v>
      </c>
      <c r="J199" s="48">
        <v>0</v>
      </c>
      <c r="K199" s="48">
        <v>0</v>
      </c>
      <c r="L199" s="48">
        <v>0</v>
      </c>
      <c r="M199" s="172">
        <v>0</v>
      </c>
      <c r="AK199" s="1"/>
    </row>
    <row r="200" spans="1:37" ht="18.75" x14ac:dyDescent="0.25">
      <c r="A200" s="232" t="s">
        <v>7</v>
      </c>
      <c r="B200" s="233"/>
      <c r="C200" s="67">
        <v>0</v>
      </c>
      <c r="D200" s="20">
        <v>0</v>
      </c>
      <c r="E200" s="20">
        <v>0</v>
      </c>
      <c r="F200" s="20">
        <v>0</v>
      </c>
      <c r="G200" s="20">
        <v>0</v>
      </c>
      <c r="H200" s="33">
        <v>0</v>
      </c>
      <c r="I200" s="33">
        <v>0</v>
      </c>
      <c r="J200" s="48">
        <v>0</v>
      </c>
      <c r="K200" s="48">
        <v>0</v>
      </c>
      <c r="L200" s="48">
        <v>0</v>
      </c>
      <c r="M200" s="172">
        <v>0</v>
      </c>
      <c r="AK200" s="1"/>
    </row>
    <row r="201" spans="1:37" ht="18.75" x14ac:dyDescent="0.25">
      <c r="A201" s="232" t="s">
        <v>8</v>
      </c>
      <c r="B201" s="233"/>
      <c r="C201" s="67">
        <v>0</v>
      </c>
      <c r="D201" s="20">
        <v>0</v>
      </c>
      <c r="E201" s="20">
        <v>0</v>
      </c>
      <c r="F201" s="20">
        <v>0</v>
      </c>
      <c r="G201" s="20">
        <v>0</v>
      </c>
      <c r="H201" s="33">
        <v>0</v>
      </c>
      <c r="I201" s="33">
        <v>0</v>
      </c>
      <c r="J201" s="48">
        <v>0</v>
      </c>
      <c r="K201" s="48">
        <v>0</v>
      </c>
      <c r="L201" s="48">
        <v>0</v>
      </c>
      <c r="M201" s="172">
        <v>0</v>
      </c>
      <c r="AK201" s="1"/>
    </row>
    <row r="202" spans="1:37" ht="19.5" thickBot="1" x14ac:dyDescent="0.3">
      <c r="A202" s="279" t="s">
        <v>9</v>
      </c>
      <c r="B202" s="280"/>
      <c r="C202" s="68">
        <f>+SUM(C196:C201)</f>
        <v>0</v>
      </c>
      <c r="D202" s="69">
        <f t="shared" ref="D202:J202" si="46">+SUM(D196:D201)</f>
        <v>0</v>
      </c>
      <c r="E202" s="69">
        <f t="shared" si="46"/>
        <v>0</v>
      </c>
      <c r="F202" s="69">
        <f t="shared" si="46"/>
        <v>0</v>
      </c>
      <c r="G202" s="69">
        <f t="shared" si="46"/>
        <v>0</v>
      </c>
      <c r="H202" s="70">
        <f t="shared" si="46"/>
        <v>0</v>
      </c>
      <c r="I202" s="70">
        <f t="shared" si="46"/>
        <v>0</v>
      </c>
      <c r="J202" s="71">
        <f t="shared" si="46"/>
        <v>0</v>
      </c>
      <c r="K202" s="71">
        <f t="shared" ref="K202:L202" si="47">+SUM(K196:K201)</f>
        <v>0</v>
      </c>
      <c r="L202" s="71">
        <f t="shared" si="47"/>
        <v>0</v>
      </c>
      <c r="M202" s="173">
        <f>+SUM(M196:M201)</f>
        <v>0</v>
      </c>
      <c r="AK202" s="1"/>
    </row>
    <row r="203" spans="1:37" ht="15.75" customHeight="1" x14ac:dyDescent="0.25">
      <c r="A203" s="31" t="s">
        <v>97</v>
      </c>
      <c r="F203" s="27"/>
      <c r="G203" s="6"/>
      <c r="H203" s="6"/>
      <c r="I203" s="6"/>
      <c r="K203" s="6"/>
      <c r="L203" s="6"/>
      <c r="AK203" s="1"/>
    </row>
    <row r="204" spans="1:37" ht="15.75" customHeight="1" x14ac:dyDescent="0.25">
      <c r="A204" s="31" t="s">
        <v>141</v>
      </c>
      <c r="K204" s="6"/>
      <c r="L204" s="6"/>
      <c r="AK204" s="1"/>
    </row>
    <row r="205" spans="1:37" ht="15.75" customHeight="1" x14ac:dyDescent="0.25">
      <c r="A205" s="31"/>
      <c r="K205" s="6"/>
      <c r="L205" s="6"/>
      <c r="AK205" s="1"/>
    </row>
    <row r="206" spans="1:37" ht="21.75" thickBot="1" x14ac:dyDescent="0.3">
      <c r="A206" s="15" t="s">
        <v>39</v>
      </c>
      <c r="K206" s="6"/>
      <c r="L206" s="6"/>
      <c r="AK206" s="1"/>
    </row>
    <row r="207" spans="1:37" ht="56.25" customHeight="1" thickBot="1" x14ac:dyDescent="0.3">
      <c r="A207" s="238" t="s">
        <v>2</v>
      </c>
      <c r="B207" s="239"/>
      <c r="C207" s="105" t="s">
        <v>98</v>
      </c>
      <c r="D207" s="52" t="s">
        <v>99</v>
      </c>
      <c r="E207" s="52" t="s">
        <v>100</v>
      </c>
      <c r="F207" s="52" t="s">
        <v>101</v>
      </c>
      <c r="G207" s="52" t="s">
        <v>102</v>
      </c>
      <c r="H207" s="52" t="s">
        <v>108</v>
      </c>
      <c r="I207" s="52" t="s">
        <v>136</v>
      </c>
      <c r="J207" s="52" t="s">
        <v>137</v>
      </c>
      <c r="K207" s="53" t="s">
        <v>138</v>
      </c>
      <c r="L207" s="6"/>
      <c r="AK207" s="1"/>
    </row>
    <row r="208" spans="1:37" ht="18.75" x14ac:dyDescent="0.25">
      <c r="A208" s="230" t="s">
        <v>3</v>
      </c>
      <c r="B208" s="231"/>
      <c r="C208" s="113" t="s">
        <v>118</v>
      </c>
      <c r="D208" s="114" t="s">
        <v>118</v>
      </c>
      <c r="E208" s="114" t="s">
        <v>118</v>
      </c>
      <c r="F208" s="114" t="s">
        <v>118</v>
      </c>
      <c r="G208" s="114" t="s">
        <v>118</v>
      </c>
      <c r="H208" s="161" t="s">
        <v>118</v>
      </c>
      <c r="I208" s="162" t="s">
        <v>118</v>
      </c>
      <c r="J208" s="114" t="s">
        <v>118</v>
      </c>
      <c r="K208" s="115" t="s">
        <v>118</v>
      </c>
      <c r="L208" s="6"/>
      <c r="AK208" s="1"/>
    </row>
    <row r="209" spans="1:37" ht="18.75" x14ac:dyDescent="0.25">
      <c r="A209" s="232" t="s">
        <v>4</v>
      </c>
      <c r="B209" s="233"/>
      <c r="C209" s="116" t="s">
        <v>118</v>
      </c>
      <c r="D209" s="117" t="s">
        <v>118</v>
      </c>
      <c r="E209" s="117" t="s">
        <v>118</v>
      </c>
      <c r="F209" s="117" t="s">
        <v>118</v>
      </c>
      <c r="G209" s="117" t="s">
        <v>118</v>
      </c>
      <c r="H209" s="163" t="s">
        <v>118</v>
      </c>
      <c r="I209" s="164" t="s">
        <v>118</v>
      </c>
      <c r="J209" s="117" t="s">
        <v>118</v>
      </c>
      <c r="K209" s="118" t="s">
        <v>118</v>
      </c>
      <c r="L209" s="6"/>
      <c r="AK209" s="1"/>
    </row>
    <row r="210" spans="1:37" ht="18.75" x14ac:dyDescent="0.25">
      <c r="A210" s="232" t="s">
        <v>5</v>
      </c>
      <c r="B210" s="233"/>
      <c r="C210" s="116" t="s">
        <v>118</v>
      </c>
      <c r="D210" s="117" t="s">
        <v>118</v>
      </c>
      <c r="E210" s="117" t="s">
        <v>118</v>
      </c>
      <c r="F210" s="117" t="s">
        <v>118</v>
      </c>
      <c r="G210" s="117" t="s">
        <v>118</v>
      </c>
      <c r="H210" s="163" t="s">
        <v>118</v>
      </c>
      <c r="I210" s="164" t="s">
        <v>118</v>
      </c>
      <c r="J210" s="117" t="s">
        <v>118</v>
      </c>
      <c r="K210" s="118" t="s">
        <v>118</v>
      </c>
      <c r="L210" s="6"/>
      <c r="AK210" s="1"/>
    </row>
    <row r="211" spans="1:37" ht="18.75" x14ac:dyDescent="0.25">
      <c r="A211" s="232" t="s">
        <v>6</v>
      </c>
      <c r="B211" s="233"/>
      <c r="C211" s="116" t="s">
        <v>118</v>
      </c>
      <c r="D211" s="117" t="s">
        <v>118</v>
      </c>
      <c r="E211" s="117" t="s">
        <v>118</v>
      </c>
      <c r="F211" s="117" t="s">
        <v>118</v>
      </c>
      <c r="G211" s="117" t="s">
        <v>118</v>
      </c>
      <c r="H211" s="163" t="s">
        <v>118</v>
      </c>
      <c r="I211" s="164" t="s">
        <v>118</v>
      </c>
      <c r="J211" s="117" t="s">
        <v>118</v>
      </c>
      <c r="K211" s="118" t="s">
        <v>118</v>
      </c>
      <c r="L211" s="6"/>
      <c r="AK211" s="1"/>
    </row>
    <row r="212" spans="1:37" ht="18.75" x14ac:dyDescent="0.25">
      <c r="A212" s="232" t="s">
        <v>7</v>
      </c>
      <c r="B212" s="233"/>
      <c r="C212" s="116" t="s">
        <v>118</v>
      </c>
      <c r="D212" s="117" t="s">
        <v>118</v>
      </c>
      <c r="E212" s="117" t="s">
        <v>118</v>
      </c>
      <c r="F212" s="117" t="s">
        <v>118</v>
      </c>
      <c r="G212" s="117" t="s">
        <v>118</v>
      </c>
      <c r="H212" s="163" t="s">
        <v>118</v>
      </c>
      <c r="I212" s="164" t="s">
        <v>118</v>
      </c>
      <c r="J212" s="117" t="s">
        <v>118</v>
      </c>
      <c r="K212" s="118" t="s">
        <v>118</v>
      </c>
      <c r="L212" s="6"/>
      <c r="AK212" s="1"/>
    </row>
    <row r="213" spans="1:37" ht="19.5" thickBot="1" x14ac:dyDescent="0.3">
      <c r="A213" s="298" t="s">
        <v>8</v>
      </c>
      <c r="B213" s="299"/>
      <c r="C213" s="108" t="s">
        <v>118</v>
      </c>
      <c r="D213" s="119" t="s">
        <v>118</v>
      </c>
      <c r="E213" s="119" t="s">
        <v>118</v>
      </c>
      <c r="F213" s="119" t="s">
        <v>118</v>
      </c>
      <c r="G213" s="119" t="s">
        <v>118</v>
      </c>
      <c r="H213" s="165" t="s">
        <v>118</v>
      </c>
      <c r="I213" s="103" t="s">
        <v>118</v>
      </c>
      <c r="J213" s="119" t="s">
        <v>118</v>
      </c>
      <c r="K213" s="120" t="s">
        <v>118</v>
      </c>
      <c r="L213" s="6"/>
      <c r="AK213" s="1"/>
    </row>
    <row r="214" spans="1:37" ht="15.75" customHeight="1" x14ac:dyDescent="0.25">
      <c r="A214" s="31" t="s">
        <v>97</v>
      </c>
      <c r="L214" s="6"/>
      <c r="AK214" s="1"/>
    </row>
    <row r="215" spans="1:37" ht="15.75" customHeight="1" x14ac:dyDescent="0.25">
      <c r="A215" s="2"/>
      <c r="K215" s="6"/>
      <c r="L215" s="6"/>
      <c r="AK215" s="1"/>
    </row>
    <row r="216" spans="1:37" ht="21.75" thickBot="1" x14ac:dyDescent="0.3">
      <c r="A216" s="15" t="s">
        <v>135</v>
      </c>
      <c r="K216" s="6"/>
      <c r="L216" s="6"/>
      <c r="AK216" s="1"/>
    </row>
    <row r="217" spans="1:37" ht="57.75" customHeight="1" thickBot="1" x14ac:dyDescent="0.3">
      <c r="A217" s="219" t="s">
        <v>2</v>
      </c>
      <c r="B217" s="220"/>
      <c r="C217" s="220"/>
      <c r="D217" s="220"/>
      <c r="E217" s="221"/>
      <c r="F217" s="217" t="s">
        <v>136</v>
      </c>
      <c r="G217" s="217"/>
      <c r="H217" s="217" t="s">
        <v>137</v>
      </c>
      <c r="I217" s="217"/>
      <c r="J217" s="217" t="s">
        <v>138</v>
      </c>
      <c r="K217" s="218"/>
      <c r="L217" s="6"/>
      <c r="AK217" s="1"/>
    </row>
    <row r="218" spans="1:37" ht="18.75" x14ac:dyDescent="0.25">
      <c r="A218" s="222" t="s">
        <v>3</v>
      </c>
      <c r="B218" s="223"/>
      <c r="C218" s="223"/>
      <c r="D218" s="223"/>
      <c r="E218" s="224"/>
      <c r="F218" s="203" t="s">
        <v>118</v>
      </c>
      <c r="G218" s="204"/>
      <c r="H218" s="205" t="s">
        <v>118</v>
      </c>
      <c r="I218" s="206"/>
      <c r="J218" s="207" t="s">
        <v>118</v>
      </c>
      <c r="K218" s="208"/>
      <c r="L218" s="6"/>
      <c r="AK218" s="1"/>
    </row>
    <row r="219" spans="1:37" ht="18.75" x14ac:dyDescent="0.25">
      <c r="A219" s="210" t="s">
        <v>4</v>
      </c>
      <c r="B219" s="211"/>
      <c r="C219" s="211" t="s">
        <v>118</v>
      </c>
      <c r="D219" s="211" t="s">
        <v>118</v>
      </c>
      <c r="E219" s="212" t="s">
        <v>118</v>
      </c>
      <c r="F219" s="193" t="s">
        <v>118</v>
      </c>
      <c r="G219" s="194"/>
      <c r="H219" s="195" t="s">
        <v>118</v>
      </c>
      <c r="I219" s="196"/>
      <c r="J219" s="197" t="s">
        <v>118</v>
      </c>
      <c r="K219" s="198"/>
      <c r="L219" s="6"/>
      <c r="AK219" s="1"/>
    </row>
    <row r="220" spans="1:37" ht="18.75" x14ac:dyDescent="0.25">
      <c r="A220" s="210" t="s">
        <v>5</v>
      </c>
      <c r="B220" s="211"/>
      <c r="C220" s="211" t="s">
        <v>118</v>
      </c>
      <c r="D220" s="211" t="s">
        <v>118</v>
      </c>
      <c r="E220" s="212" t="s">
        <v>118</v>
      </c>
      <c r="F220" s="193" t="s">
        <v>118</v>
      </c>
      <c r="G220" s="194"/>
      <c r="H220" s="195" t="s">
        <v>118</v>
      </c>
      <c r="I220" s="209"/>
      <c r="J220" s="197" t="s">
        <v>118</v>
      </c>
      <c r="K220" s="198"/>
      <c r="L220" s="6"/>
      <c r="AK220" s="1"/>
    </row>
    <row r="221" spans="1:37" ht="18.75" x14ac:dyDescent="0.25">
      <c r="A221" s="210" t="s">
        <v>6</v>
      </c>
      <c r="B221" s="211"/>
      <c r="C221" s="211" t="s">
        <v>118</v>
      </c>
      <c r="D221" s="211" t="s">
        <v>118</v>
      </c>
      <c r="E221" s="212" t="s">
        <v>118</v>
      </c>
      <c r="F221" s="193" t="s">
        <v>118</v>
      </c>
      <c r="G221" s="194"/>
      <c r="H221" s="195" t="s">
        <v>118</v>
      </c>
      <c r="I221" s="209"/>
      <c r="J221" s="197" t="s">
        <v>118</v>
      </c>
      <c r="K221" s="198"/>
      <c r="L221" s="6"/>
      <c r="AK221" s="1"/>
    </row>
    <row r="222" spans="1:37" ht="18.75" x14ac:dyDescent="0.25">
      <c r="A222" s="210" t="s">
        <v>7</v>
      </c>
      <c r="B222" s="211"/>
      <c r="C222" s="211" t="s">
        <v>118</v>
      </c>
      <c r="D222" s="211" t="s">
        <v>118</v>
      </c>
      <c r="E222" s="212" t="s">
        <v>118</v>
      </c>
      <c r="F222" s="193" t="s">
        <v>118</v>
      </c>
      <c r="G222" s="194"/>
      <c r="H222" s="195" t="s">
        <v>118</v>
      </c>
      <c r="I222" s="209"/>
      <c r="J222" s="197" t="s">
        <v>118</v>
      </c>
      <c r="K222" s="198"/>
      <c r="L222" s="6"/>
      <c r="AK222" s="1"/>
    </row>
    <row r="223" spans="1:37" ht="19.5" thickBot="1" x14ac:dyDescent="0.3">
      <c r="A223" s="213" t="s">
        <v>8</v>
      </c>
      <c r="B223" s="214"/>
      <c r="C223" s="214" t="s">
        <v>118</v>
      </c>
      <c r="D223" s="214" t="s">
        <v>118</v>
      </c>
      <c r="E223" s="215" t="s">
        <v>118</v>
      </c>
      <c r="F223" s="199" t="s">
        <v>118</v>
      </c>
      <c r="G223" s="200"/>
      <c r="H223" s="201" t="s">
        <v>118</v>
      </c>
      <c r="I223" s="200"/>
      <c r="J223" s="201" t="s">
        <v>118</v>
      </c>
      <c r="K223" s="202"/>
      <c r="L223" s="6"/>
      <c r="AK223" s="1"/>
    </row>
    <row r="224" spans="1:37" ht="18.75" x14ac:dyDescent="0.25">
      <c r="A224" s="31" t="s">
        <v>97</v>
      </c>
      <c r="B224" s="28"/>
      <c r="C224" s="29"/>
      <c r="D224" s="29"/>
      <c r="E224" s="29"/>
      <c r="F224" s="29"/>
      <c r="G224" s="29"/>
      <c r="H224" s="29"/>
      <c r="I224" s="29"/>
      <c r="K224" s="6"/>
      <c r="L224" s="6"/>
      <c r="AK224" s="1"/>
    </row>
    <row r="225" spans="1:37" ht="18.75" customHeight="1" x14ac:dyDescent="0.25">
      <c r="A225" s="216" t="s">
        <v>142</v>
      </c>
      <c r="B225" s="216"/>
      <c r="C225" s="216"/>
      <c r="D225" s="216"/>
      <c r="E225" s="216"/>
      <c r="F225" s="216"/>
      <c r="G225" s="216"/>
      <c r="H225" s="216"/>
      <c r="I225" s="216"/>
      <c r="J225" s="216"/>
      <c r="K225" s="216"/>
      <c r="L225" s="216"/>
      <c r="M225" s="216"/>
      <c r="N225" s="192"/>
      <c r="AK225" s="1"/>
    </row>
    <row r="226" spans="1:37" ht="11.25" customHeight="1" x14ac:dyDescent="0.25">
      <c r="A226" s="216"/>
      <c r="B226" s="216"/>
      <c r="C226" s="216"/>
      <c r="D226" s="216"/>
      <c r="E226" s="216"/>
      <c r="F226" s="216"/>
      <c r="G226" s="216"/>
      <c r="H226" s="216"/>
      <c r="I226" s="216"/>
      <c r="J226" s="216"/>
      <c r="K226" s="216"/>
      <c r="L226" s="216"/>
      <c r="M226" s="216"/>
      <c r="N226" s="192"/>
      <c r="AK226" s="1"/>
    </row>
    <row r="227" spans="1:37" ht="18.75" customHeight="1" x14ac:dyDescent="0.25">
      <c r="A227" s="216" t="s">
        <v>143</v>
      </c>
      <c r="B227" s="216"/>
      <c r="C227" s="216"/>
      <c r="D227" s="216"/>
      <c r="E227" s="216"/>
      <c r="F227" s="216"/>
      <c r="G227" s="216"/>
      <c r="H227" s="216"/>
      <c r="I227" s="216"/>
      <c r="J227" s="216"/>
      <c r="K227" s="216"/>
      <c r="L227" s="216"/>
      <c r="M227" s="216"/>
      <c r="N227" s="192"/>
      <c r="AK227" s="1"/>
    </row>
    <row r="228" spans="1:37" ht="18.75" x14ac:dyDescent="0.25">
      <c r="A228" s="160"/>
      <c r="B228" s="28"/>
      <c r="C228" s="29"/>
      <c r="D228" s="29"/>
      <c r="E228" s="29"/>
      <c r="F228" s="29"/>
      <c r="G228" s="29"/>
      <c r="H228" s="29"/>
      <c r="I228" s="29"/>
      <c r="K228" s="6"/>
      <c r="L228" s="6"/>
      <c r="AK228" s="1"/>
    </row>
    <row r="229" spans="1:37" ht="18.75" x14ac:dyDescent="0.25">
      <c r="A229" s="160"/>
      <c r="B229" s="28"/>
      <c r="C229" s="29"/>
      <c r="D229" s="29"/>
      <c r="E229" s="29"/>
      <c r="F229" s="29"/>
      <c r="G229" s="29"/>
      <c r="H229" s="29"/>
      <c r="I229" s="29"/>
      <c r="K229" s="6"/>
      <c r="L229" s="6"/>
      <c r="AK229" s="1"/>
    </row>
    <row r="230" spans="1:37" ht="18.75" x14ac:dyDescent="0.25">
      <c r="A230" s="31"/>
      <c r="B230" s="28"/>
      <c r="C230" s="29"/>
      <c r="D230" s="29"/>
      <c r="E230" s="29"/>
      <c r="F230" s="29"/>
      <c r="G230" s="29"/>
      <c r="H230" s="29"/>
      <c r="I230" s="29"/>
      <c r="K230" s="6"/>
      <c r="L230" s="6"/>
      <c r="AK230" s="1"/>
    </row>
    <row r="231" spans="1:37" ht="18.75" x14ac:dyDescent="0.25">
      <c r="A231" s="2"/>
      <c r="B231" s="28"/>
      <c r="C231" s="29"/>
      <c r="D231" s="29"/>
      <c r="E231" s="29"/>
      <c r="F231" s="29"/>
      <c r="G231" s="29"/>
      <c r="H231" s="29"/>
      <c r="I231" s="29"/>
      <c r="K231" s="6"/>
      <c r="L231" s="6"/>
      <c r="AK231" s="1"/>
    </row>
    <row r="232" spans="1:37" ht="18" customHeight="1" x14ac:dyDescent="0.25">
      <c r="A232" s="1"/>
      <c r="B232" s="13"/>
    </row>
    <row r="233" spans="1:37" ht="15.75" customHeight="1" x14ac:dyDescent="0.25"/>
    <row r="234" spans="1:37" ht="16.5" customHeight="1" x14ac:dyDescent="0.25"/>
  </sheetData>
  <mergeCells count="178">
    <mergeCell ref="A213:B213"/>
    <mergeCell ref="A202:B202"/>
    <mergeCell ref="G106:H106"/>
    <mergeCell ref="G107:H107"/>
    <mergeCell ref="D131:D132"/>
    <mergeCell ref="A91:B91"/>
    <mergeCell ref="A105:B105"/>
    <mergeCell ref="G105:H105"/>
    <mergeCell ref="A207:B207"/>
    <mergeCell ref="A108:B108"/>
    <mergeCell ref="A109:B109"/>
    <mergeCell ref="A120:B120"/>
    <mergeCell ref="A121:B121"/>
    <mergeCell ref="G130:H130"/>
    <mergeCell ref="F125:G125"/>
    <mergeCell ref="A92:B92"/>
    <mergeCell ref="A99:B99"/>
    <mergeCell ref="A97:B97"/>
    <mergeCell ref="A98:B98"/>
    <mergeCell ref="A96:B96"/>
    <mergeCell ref="F131:F132"/>
    <mergeCell ref="H131:H132"/>
    <mergeCell ref="A110:B110"/>
    <mergeCell ref="A111:B111"/>
    <mergeCell ref="B6:I6"/>
    <mergeCell ref="A199:B199"/>
    <mergeCell ref="A200:B200"/>
    <mergeCell ref="A201:B201"/>
    <mergeCell ref="A208:B208"/>
    <mergeCell ref="A209:B209"/>
    <mergeCell ref="A210:B210"/>
    <mergeCell ref="A211:B211"/>
    <mergeCell ref="A212:B212"/>
    <mergeCell ref="A63:H63"/>
    <mergeCell ref="A76:H76"/>
    <mergeCell ref="A81:B81"/>
    <mergeCell ref="A83:B83"/>
    <mergeCell ref="A82:B82"/>
    <mergeCell ref="A85:B85"/>
    <mergeCell ref="F119:G119"/>
    <mergeCell ref="F120:G120"/>
    <mergeCell ref="C130:D130"/>
    <mergeCell ref="A131:A132"/>
    <mergeCell ref="A119:B119"/>
    <mergeCell ref="A55:B55"/>
    <mergeCell ref="A56:B56"/>
    <mergeCell ref="E130:F130"/>
    <mergeCell ref="F121:G121"/>
    <mergeCell ref="F122:G122"/>
    <mergeCell ref="F123:G123"/>
    <mergeCell ref="F124:G124"/>
    <mergeCell ref="A57:B57"/>
    <mergeCell ref="A58:B58"/>
    <mergeCell ref="G108:H108"/>
    <mergeCell ref="G109:H109"/>
    <mergeCell ref="G110:H110"/>
    <mergeCell ref="G111:H111"/>
    <mergeCell ref="A112:B112"/>
    <mergeCell ref="G112:H112"/>
    <mergeCell ref="F117:G117"/>
    <mergeCell ref="A118:B118"/>
    <mergeCell ref="F118:G118"/>
    <mergeCell ref="A106:B106"/>
    <mergeCell ref="A107:B107"/>
    <mergeCell ref="A59:B59"/>
    <mergeCell ref="A80:B80"/>
    <mergeCell ref="A89:B89"/>
    <mergeCell ref="A90:B90"/>
    <mergeCell ref="A41:B41"/>
    <mergeCell ref="A44:B44"/>
    <mergeCell ref="A45:B45"/>
    <mergeCell ref="A46:B46"/>
    <mergeCell ref="A43:B43"/>
    <mergeCell ref="A51:B51"/>
    <mergeCell ref="A52:B52"/>
    <mergeCell ref="A53:B53"/>
    <mergeCell ref="A54:B54"/>
    <mergeCell ref="A173:A174"/>
    <mergeCell ref="F173:F174"/>
    <mergeCell ref="B7:I7"/>
    <mergeCell ref="A23:F23"/>
    <mergeCell ref="A20:F20"/>
    <mergeCell ref="A19:F19"/>
    <mergeCell ref="A27:F27"/>
    <mergeCell ref="A25:F25"/>
    <mergeCell ref="A24:F24"/>
    <mergeCell ref="G16:G18"/>
    <mergeCell ref="A21:F21"/>
    <mergeCell ref="A22:F22"/>
    <mergeCell ref="A26:F26"/>
    <mergeCell ref="B8:I8"/>
    <mergeCell ref="A50:B50"/>
    <mergeCell ref="H16:H18"/>
    <mergeCell ref="B9:I9"/>
    <mergeCell ref="A42:B42"/>
    <mergeCell ref="A32:B32"/>
    <mergeCell ref="A33:B33"/>
    <mergeCell ref="A34:B34"/>
    <mergeCell ref="A35:B35"/>
    <mergeCell ref="A39:B39"/>
    <mergeCell ref="A40:B40"/>
    <mergeCell ref="A169:A170"/>
    <mergeCell ref="F169:F170"/>
    <mergeCell ref="I169:I170"/>
    <mergeCell ref="A137:A138"/>
    <mergeCell ref="D137:D138"/>
    <mergeCell ref="F137:F138"/>
    <mergeCell ref="H137:H138"/>
    <mergeCell ref="A153:A154"/>
    <mergeCell ref="A155:A156"/>
    <mergeCell ref="A141:A142"/>
    <mergeCell ref="D141:D142"/>
    <mergeCell ref="F141:F142"/>
    <mergeCell ref="H141:H142"/>
    <mergeCell ref="A157:A158"/>
    <mergeCell ref="A139:A140"/>
    <mergeCell ref="D139:D140"/>
    <mergeCell ref="I163:I164"/>
    <mergeCell ref="J147:J148"/>
    <mergeCell ref="J149:J150"/>
    <mergeCell ref="J155:J156"/>
    <mergeCell ref="F167:F168"/>
    <mergeCell ref="A133:A134"/>
    <mergeCell ref="A135:A136"/>
    <mergeCell ref="A143:H143"/>
    <mergeCell ref="I165:I166"/>
    <mergeCell ref="I167:I168"/>
    <mergeCell ref="A167:A168"/>
    <mergeCell ref="H135:H136"/>
    <mergeCell ref="F139:F140"/>
    <mergeCell ref="H139:H140"/>
    <mergeCell ref="A147:A148"/>
    <mergeCell ref="A149:A150"/>
    <mergeCell ref="A151:A152"/>
    <mergeCell ref="A163:A164"/>
    <mergeCell ref="F135:F136"/>
    <mergeCell ref="D135:D136"/>
    <mergeCell ref="F163:F164"/>
    <mergeCell ref="F165:F166"/>
    <mergeCell ref="J153:J154"/>
    <mergeCell ref="J157:J158"/>
    <mergeCell ref="J151:J152"/>
    <mergeCell ref="I173:I174"/>
    <mergeCell ref="A190:A191"/>
    <mergeCell ref="H190:H191"/>
    <mergeCell ref="A196:B196"/>
    <mergeCell ref="A197:B197"/>
    <mergeCell ref="A198:B198"/>
    <mergeCell ref="A165:A166"/>
    <mergeCell ref="D133:D134"/>
    <mergeCell ref="F133:F134"/>
    <mergeCell ref="H133:H134"/>
    <mergeCell ref="I171:I172"/>
    <mergeCell ref="A186:A187"/>
    <mergeCell ref="H186:H187"/>
    <mergeCell ref="A188:A189"/>
    <mergeCell ref="H188:H189"/>
    <mergeCell ref="A195:B195"/>
    <mergeCell ref="H180:H181"/>
    <mergeCell ref="A171:A172"/>
    <mergeCell ref="F171:F172"/>
    <mergeCell ref="A184:A185"/>
    <mergeCell ref="H184:H185"/>
    <mergeCell ref="A180:A181"/>
    <mergeCell ref="A182:A183"/>
    <mergeCell ref="H182:H183"/>
    <mergeCell ref="A220:E220"/>
    <mergeCell ref="A221:E221"/>
    <mergeCell ref="A222:E222"/>
    <mergeCell ref="A223:E223"/>
    <mergeCell ref="A225:M226"/>
    <mergeCell ref="A227:M227"/>
    <mergeCell ref="J217:K217"/>
    <mergeCell ref="F217:G217"/>
    <mergeCell ref="A217:E217"/>
    <mergeCell ref="H217:I217"/>
    <mergeCell ref="A218:E218"/>
    <mergeCell ref="A219:E219"/>
  </mergeCells>
  <pageMargins left="0.25" right="0.25" top="0.75" bottom="0.75" header="0.3" footer="0.3"/>
  <pageSetup scale="43" fitToHeight="0" orientation="portrait" r:id="rId1"/>
  <rowBreaks count="2" manualBreakCount="2">
    <brk id="102" max="9" man="1"/>
    <brk id="192" max="10" man="1"/>
  </rowBreaks>
  <ignoredErrors>
    <ignoredError sqref="J59 J46 C35:H35 C46:I46 C59:I59 C92:H92 C202:H202 I202:M202 I35:J35 K35:M35 K46:M46 K59:M59 C85:H85 I76:M76 I85:M85 I92:M92" formulaRange="1"/>
    <ignoredError sqref="F163 F165 F164 F166" evalError="1"/>
    <ignoredError sqref="B152:I152 B168:E168 G168:H168 B185:G185 B187:G187 H188 G189:H189 B156:I156 B172:H172 F171 B189:F189" formula="1"/>
    <ignoredError sqref="F168 F167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Julieth Lina Fernanda Zorro Melo</cp:lastModifiedBy>
  <cp:lastPrinted>2019-09-17T15:46:27Z</cp:lastPrinted>
  <dcterms:created xsi:type="dcterms:W3CDTF">2014-06-16T15:17:17Z</dcterms:created>
  <dcterms:modified xsi:type="dcterms:W3CDTF">2021-09-06T22:34:15Z</dcterms:modified>
</cp:coreProperties>
</file>