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5F188C24-61EE-4728-89D2-224A11EB1957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<sst xmlns="http://schemas.openxmlformats.org/spreadsheetml/2006/main" count="268" uniqueCount="129">
  <si>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</si>
  <si>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</si>
  <si>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</si>
  <si>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</si>
  <si>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</si>
  <si>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</si>
  <si>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</si>
  <si>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</si>
  <si>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</si>
  <si>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</si>
  <si>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</si>
  <si>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</si>
  <si>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</si>
  <si>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</si>
  <si>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</si>
  <si>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</si>
  <si>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</si>
  <si>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</si>
  <si>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</si>
  <si>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</si>
  <si>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</si>
  <si>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</si>
  <si>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</si>
  <si>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</si>
  <si>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</si>
  <si>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</si>
  <si>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</si>
  <si>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</si>
  <si>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</si>
  <si>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</si>
  <si>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</si>
  <si>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</si>
  <si>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</si>
  <si>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</si>
  <si>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</si>
  <si>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</si>
  <si>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</si>
  <si>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</si>
  <si>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</si>
  <si>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</si>
  <si>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</si>
  <si>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</si>
  <si>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</si>
  <si>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</si>
  <si>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</si>
  <si>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</si>
  <si>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</si>
  <si>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</si>
  <si>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</si>
  <si>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</si>
  <si>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</si>
  <si>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</si>
  <si>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</si>
  <si>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</si>
  <si>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</si>
  <si>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</si>
  <si>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</si>
  <si>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</si>
  <si>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</si>
  <si>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</si>
  <si>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</si>
  <si>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</si>
  <si>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</si>
  <si>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</si>
  <si>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</si>
  <si>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</si>
  <si>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</si>
  <si>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</si>
  <si>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</si>
  <si>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</si>
  <si>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</si>
  <si>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</si>
  <si>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</si>
  <si>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</si>
  <si>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</si>
  <si>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</si>
  <si>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</si>
  <si>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</si>
  <si>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</si>
  <si>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</si>
  <si>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</si>
  <si>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</si>
  <si>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</si>
  <si>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</si>
  <si>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</si>
  <si>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</si>
  <si>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</si>
  <si>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</si>
  <si>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</si>
  <si>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</si>
  <si>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</si>
  <si>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</si>
  <si>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</si>
  <si>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</si>
  <si>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</si>
  <si>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</si>
  <si>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</si>
  <si>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</si>
  <si>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</si>
  <si>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</si>
  <si>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</si>
  <si>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</si>
  <si>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</si>
  <si>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</si>
  <si>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</si>
  <si>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</si>
  <si>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</si>
  <si>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</si>
  <si>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</si>
  <si>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</si>
  <si>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</si>
  <si>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</si>
  <si>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</si>
  <si>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</si>
  <si>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</si>
  <si>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</si>
  <si>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</si>
  <si>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</si>
  <si>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</si>
  <si>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</si>
  <si>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</si>
  <si>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</si>
  <si>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</si>
  <si>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</si>
  <si>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</si>
  <si>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Entre 1,5 y 2 SMMLV</t>
  </si>
  <si>
    <t>POLITECNICO INTERNACIONAL INSTITUCION DE EDUCACION SUPERIOR</t>
  </si>
  <si>
    <t>I.T.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</si>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</sst>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POLITECNICO INTERNACIONAL INSTITUCION DE EDUCACION SUPERIOR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127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POLITECNICO INTERNACIONAL INSTITUCION DE EDUCACION SUPERIOR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5905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5905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27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NA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0.57077625570776258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5566</v>
      </c>
      <c r="D32" s="56">
        <v>5715</v>
      </c>
      <c r="E32" s="56">
        <v>7726</v>
      </c>
      <c r="F32" s="56">
        <v>8094</v>
      </c>
      <c r="G32" s="56">
        <v>8227</v>
      </c>
      <c r="H32" s="57">
        <v>7983</v>
      </c>
      <c r="I32" s="57">
        <v>7410</v>
      </c>
      <c r="J32" s="58">
        <v>6793</v>
      </c>
      <c r="K32" s="58">
        <v>5076</v>
      </c>
      <c r="L32" s="58">
        <v>5510</v>
      </c>
      <c r="M32" s="61">
        <v>5905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5566</v>
      </c>
      <c r="D34" s="172">
        <f t="shared" ref="D34:H34" si="0">+SUM(D32:D33)</f>
        <v>5715</v>
      </c>
      <c r="E34" s="172">
        <f t="shared" si="0"/>
        <v>7726</v>
      </c>
      <c r="F34" s="172">
        <f t="shared" si="0"/>
        <v>8094</v>
      </c>
      <c r="G34" s="172">
        <f t="shared" si="0"/>
        <v>8227</v>
      </c>
      <c r="H34" s="175">
        <f t="shared" si="0"/>
        <v>7983</v>
      </c>
      <c r="I34" s="175">
        <f>+SUM(I32:I33)</f>
        <v>7410</v>
      </c>
      <c r="J34" s="166">
        <f>+SUM(J32:J33)</f>
        <v>6793</v>
      </c>
      <c r="K34" s="166">
        <f>+SUM(K32:K33)</f>
        <v>5076</v>
      </c>
      <c r="L34" s="166">
        <f>+SUM(L32:L33)</f>
        <v>5510</v>
      </c>
      <c r="M34" s="167">
        <f>+SUM(M32:M33)</f>
        <v>5905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5566</v>
      </c>
      <c r="D39" s="64">
        <v>5715</v>
      </c>
      <c r="E39" s="64">
        <v>7726</v>
      </c>
      <c r="F39" s="64">
        <v>8094</v>
      </c>
      <c r="G39" s="64">
        <v>8227</v>
      </c>
      <c r="H39" s="65">
        <v>7983</v>
      </c>
      <c r="I39" s="65">
        <v>7410</v>
      </c>
      <c r="J39" s="66">
        <v>6226</v>
      </c>
      <c r="K39" s="66">
        <v>3438</v>
      </c>
      <c r="L39" s="66">
        <v>2417</v>
      </c>
      <c r="M39" s="68">
        <v>1942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567</v>
      </c>
      <c r="K40" s="33">
        <v>1638</v>
      </c>
      <c r="L40" s="33">
        <v>3093</v>
      </c>
      <c r="M40" s="70">
        <v>3963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5566</v>
      </c>
      <c r="D45" s="172">
        <f t="shared" ref="D45:I45" si="1">+SUM(D39:D44)</f>
        <v>5715</v>
      </c>
      <c r="E45" s="172">
        <f t="shared" si="1"/>
        <v>7726</v>
      </c>
      <c r="F45" s="172">
        <f t="shared" si="1"/>
        <v>8094</v>
      </c>
      <c r="G45" s="172">
        <f t="shared" si="1"/>
        <v>8227</v>
      </c>
      <c r="H45" s="175">
        <f t="shared" si="1"/>
        <v>7983</v>
      </c>
      <c r="I45" s="175">
        <f t="shared" si="1"/>
        <v>7410</v>
      </c>
      <c r="J45" s="166">
        <f>+SUM(J39:J44)</f>
        <v>6793</v>
      </c>
      <c r="K45" s="166">
        <f>+SUM(K39:K44)</f>
        <v>5076</v>
      </c>
      <c r="L45" s="166">
        <f>+SUM(L39:L44)</f>
        <v>5510</v>
      </c>
      <c r="M45" s="167">
        <f>+SUM(M39:M44)</f>
        <v>5905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1936</v>
      </c>
      <c r="D53" s="15">
        <v>1629</v>
      </c>
      <c r="E53" s="15">
        <v>2012</v>
      </c>
      <c r="F53" s="15">
        <v>1718</v>
      </c>
      <c r="G53" s="15">
        <v>1651</v>
      </c>
      <c r="H53" s="28">
        <v>1538</v>
      </c>
      <c r="I53" s="28">
        <v>1499</v>
      </c>
      <c r="J53" s="33">
        <v>1290</v>
      </c>
      <c r="K53" s="33">
        <v>810</v>
      </c>
      <c r="L53" s="33">
        <v>654</v>
      </c>
      <c r="M53" s="70">
        <v>575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3400</v>
      </c>
      <c r="D55" s="15">
        <v>3818</v>
      </c>
      <c r="E55" s="15">
        <v>5232</v>
      </c>
      <c r="F55" s="15">
        <v>6120</v>
      </c>
      <c r="G55" s="15">
        <v>6226</v>
      </c>
      <c r="H55" s="28">
        <v>6016</v>
      </c>
      <c r="I55" s="28">
        <v>5495</v>
      </c>
      <c r="J55" s="33">
        <v>5099</v>
      </c>
      <c r="K55" s="33">
        <v>3945</v>
      </c>
      <c r="L55" s="33">
        <v>3927</v>
      </c>
      <c r="M55" s="70">
        <v>3925</v>
      </c>
    </row>
    <row r="56" spans="1:13" ht="18.75" x14ac:dyDescent="0.25">
      <c r="A56" s="279" t="s">
        <v>49</v>
      </c>
      <c r="B56" s="280"/>
      <c r="C56" s="69">
        <v>230</v>
      </c>
      <c r="D56" s="15">
        <v>268</v>
      </c>
      <c r="E56" s="15">
        <v>482</v>
      </c>
      <c r="F56" s="15">
        <v>256</v>
      </c>
      <c r="G56" s="15">
        <v>350</v>
      </c>
      <c r="H56" s="28">
        <v>429</v>
      </c>
      <c r="I56" s="28">
        <v>416</v>
      </c>
      <c r="J56" s="33">
        <v>404</v>
      </c>
      <c r="K56" s="33">
        <v>321</v>
      </c>
      <c r="L56" s="33">
        <v>591</v>
      </c>
      <c r="M56" s="70">
        <v>757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338</v>
      </c>
      <c r="M58" s="74">
        <v>648</v>
      </c>
    </row>
    <row r="59" spans="1:13" ht="19.5" thickBot="1" x14ac:dyDescent="0.3">
      <c r="A59" s="249" t="s">
        <v>8</v>
      </c>
      <c r="B59" s="250"/>
      <c r="C59" s="174">
        <f>+SUM(C50:C58)</f>
        <v>5566</v>
      </c>
      <c r="D59" s="172">
        <f>+SUM(D50:D58)</f>
        <v>5715</v>
      </c>
      <c r="E59" s="172">
        <f t="shared" ref="E59:L59" si="2">+SUM(E50:E58)</f>
        <v>7726</v>
      </c>
      <c r="F59" s="172">
        <f t="shared" si="2"/>
        <v>8094</v>
      </c>
      <c r="G59" s="172">
        <f t="shared" si="2"/>
        <v>8227</v>
      </c>
      <c r="H59" s="172">
        <f t="shared" si="2"/>
        <v>7983</v>
      </c>
      <c r="I59" s="172">
        <f t="shared" si="2"/>
        <v>7410</v>
      </c>
      <c r="J59" s="172">
        <f t="shared" si="2"/>
        <v>6793</v>
      </c>
      <c r="K59" s="172">
        <f t="shared" si="2"/>
        <v>5076</v>
      </c>
      <c r="L59" s="172">
        <f t="shared" si="2"/>
        <v>5510</v>
      </c>
      <c r="M59" s="167">
        <f>+SUM(M50:M58)</f>
        <v>5905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1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1040</v>
      </c>
      <c r="H67" s="33">
        <v>1014</v>
      </c>
      <c r="I67" s="33">
        <v>914</v>
      </c>
      <c r="J67" s="33">
        <v>881</v>
      </c>
      <c r="K67" s="32">
        <v>587</v>
      </c>
      <c r="L67" s="32">
        <v>696</v>
      </c>
      <c r="M67" s="62">
        <v>514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1069</v>
      </c>
      <c r="H68" s="33">
        <v>1266</v>
      </c>
      <c r="I68" s="33">
        <v>1150</v>
      </c>
      <c r="J68" s="33">
        <v>992</v>
      </c>
      <c r="K68" s="32">
        <v>972</v>
      </c>
      <c r="L68" s="32">
        <v>1579</v>
      </c>
      <c r="M68" s="62">
        <v>1960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294</v>
      </c>
      <c r="H70" s="33">
        <v>368</v>
      </c>
      <c r="I70" s="33">
        <v>345</v>
      </c>
      <c r="J70" s="33">
        <v>372</v>
      </c>
      <c r="K70" s="32">
        <v>315</v>
      </c>
      <c r="L70" s="32">
        <v>586</v>
      </c>
      <c r="M70" s="62">
        <v>784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56</v>
      </c>
      <c r="H71" s="33">
        <v>128</v>
      </c>
      <c r="I71" s="33">
        <v>190</v>
      </c>
      <c r="J71" s="33">
        <v>170</v>
      </c>
      <c r="K71" s="32">
        <v>105</v>
      </c>
      <c r="L71" s="32">
        <v>57</v>
      </c>
      <c r="M71" s="62">
        <v>25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1651</v>
      </c>
      <c r="H73" s="33">
        <v>1538</v>
      </c>
      <c r="I73" s="33">
        <v>1499</v>
      </c>
      <c r="J73" s="33">
        <v>1290</v>
      </c>
      <c r="K73" s="32">
        <v>810</v>
      </c>
      <c r="L73" s="32">
        <v>654</v>
      </c>
      <c r="M73" s="62">
        <v>575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4117</v>
      </c>
      <c r="H74" s="33">
        <v>3669</v>
      </c>
      <c r="I74" s="33">
        <v>3312</v>
      </c>
      <c r="J74" s="33">
        <v>3088</v>
      </c>
      <c r="K74" s="32">
        <v>2287</v>
      </c>
      <c r="L74" s="32">
        <v>1938</v>
      </c>
      <c r="M74" s="62">
        <v>2046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8227</v>
      </c>
      <c r="H76" s="172">
        <f t="shared" si="3"/>
        <v>7983</v>
      </c>
      <c r="I76" s="172">
        <f t="shared" ref="I76:M76" si="4">+SUM(I64:I75)</f>
        <v>7410</v>
      </c>
      <c r="J76" s="172">
        <f t="shared" si="4"/>
        <v>6793</v>
      </c>
      <c r="K76" s="172">
        <f t="shared" si="4"/>
        <v>5076</v>
      </c>
      <c r="L76" s="172">
        <f t="shared" si="4"/>
        <v>5510</v>
      </c>
      <c r="M76" s="173">
        <f t="shared" si="4"/>
        <v>5905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5566</v>
      </c>
      <c r="D82" s="84">
        <v>5715</v>
      </c>
      <c r="E82" s="84">
        <v>7726</v>
      </c>
      <c r="F82" s="84">
        <v>8094</v>
      </c>
      <c r="G82" s="84">
        <v>8227</v>
      </c>
      <c r="H82" s="85">
        <v>7983</v>
      </c>
      <c r="I82" s="85">
        <v>7410</v>
      </c>
      <c r="J82" s="85">
        <v>6793</v>
      </c>
      <c r="K82" s="86">
        <v>5029</v>
      </c>
      <c r="L82" s="86">
        <v>4851</v>
      </c>
      <c r="M82" s="87">
        <v>4835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47</v>
      </c>
      <c r="L84" s="32">
        <v>659</v>
      </c>
      <c r="M84" s="88">
        <v>1070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5566</v>
      </c>
      <c r="D87" s="164">
        <f t="shared" ref="D87:H87" si="5">+SUM(D82:D86)</f>
        <v>5715</v>
      </c>
      <c r="E87" s="164">
        <f t="shared" si="5"/>
        <v>7726</v>
      </c>
      <c r="F87" s="164">
        <f t="shared" si="5"/>
        <v>8094</v>
      </c>
      <c r="G87" s="164">
        <f t="shared" si="5"/>
        <v>8227</v>
      </c>
      <c r="H87" s="165">
        <f t="shared" si="5"/>
        <v>7983</v>
      </c>
      <c r="I87" s="165">
        <f>+SUM(I82:I86)</f>
        <v>7410</v>
      </c>
      <c r="J87" s="165">
        <f>+SUM(J82:J86)</f>
        <v>6793</v>
      </c>
      <c r="K87" s="166">
        <f>+SUM(K82:K86)</f>
        <v>5076</v>
      </c>
      <c r="L87" s="166">
        <f>+SUM(L82:L86)</f>
        <v>5510</v>
      </c>
      <c r="M87" s="167">
        <f>+SUM(M82:M86)</f>
        <v>5905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2036</v>
      </c>
      <c r="D93" s="91">
        <v>2251</v>
      </c>
      <c r="E93" s="91">
        <v>3241</v>
      </c>
      <c r="F93" s="91">
        <v>3533</v>
      </c>
      <c r="G93" s="91">
        <v>3738</v>
      </c>
      <c r="H93" s="92">
        <v>3791</v>
      </c>
      <c r="I93" s="92">
        <v>3515</v>
      </c>
      <c r="J93" s="86">
        <v>3335</v>
      </c>
      <c r="K93" s="86">
        <v>2500</v>
      </c>
      <c r="L93" s="86">
        <v>2679</v>
      </c>
      <c r="M93" s="87">
        <v>2940</v>
      </c>
    </row>
    <row r="94" spans="1:13" ht="18.75" x14ac:dyDescent="0.25">
      <c r="A94" s="245" t="s">
        <v>35</v>
      </c>
      <c r="B94" s="246"/>
      <c r="C94" s="63">
        <v>3530</v>
      </c>
      <c r="D94" s="15">
        <v>3464</v>
      </c>
      <c r="E94" s="15">
        <v>4485</v>
      </c>
      <c r="F94" s="15">
        <v>4561</v>
      </c>
      <c r="G94" s="15">
        <v>4489</v>
      </c>
      <c r="H94" s="28">
        <v>4192</v>
      </c>
      <c r="I94" s="28">
        <v>3895</v>
      </c>
      <c r="J94" s="28">
        <v>3458</v>
      </c>
      <c r="K94" s="32">
        <v>2576</v>
      </c>
      <c r="L94" s="32">
        <v>2831</v>
      </c>
      <c r="M94" s="88">
        <v>2965</v>
      </c>
    </row>
    <row r="95" spans="1:13" ht="19.5" thickBot="1" x14ac:dyDescent="0.3">
      <c r="A95" s="249" t="s">
        <v>8</v>
      </c>
      <c r="B95" s="250"/>
      <c r="C95" s="158">
        <f>+SUM(C93:C94)</f>
        <v>5566</v>
      </c>
      <c r="D95" s="164">
        <f t="shared" ref="D95:M95" si="6">+SUM(D93:D94)</f>
        <v>5715</v>
      </c>
      <c r="E95" s="164">
        <f t="shared" si="6"/>
        <v>7726</v>
      </c>
      <c r="F95" s="164">
        <f t="shared" si="6"/>
        <v>8094</v>
      </c>
      <c r="G95" s="164">
        <f t="shared" si="6"/>
        <v>8227</v>
      </c>
      <c r="H95" s="165">
        <f t="shared" si="6"/>
        <v>7983</v>
      </c>
      <c r="I95" s="165">
        <f t="shared" si="6"/>
        <v>7410</v>
      </c>
      <c r="J95" s="165">
        <f t="shared" si="6"/>
        <v>6793</v>
      </c>
      <c r="K95" s="166">
        <f t="shared" si="6"/>
        <v>5076</v>
      </c>
      <c r="L95" s="166">
        <f t="shared" si="6"/>
        <v>5510</v>
      </c>
      <c r="M95" s="167">
        <f t="shared" si="6"/>
        <v>5905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0.27267216294859359</v>
      </c>
      <c r="D100" s="209">
        <v>0.19263642340565418</v>
      </c>
      <c r="E100" s="209">
        <v>0.28778089887640451</v>
      </c>
      <c r="F100" s="209">
        <v>0.29034239213879931</v>
      </c>
      <c r="G100" s="210">
        <v>0.44179947548920717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128</v>
      </c>
      <c r="F101" s="209" t="s">
        <v>128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>
        <v>0.27267216294859359</v>
      </c>
      <c r="D102" s="162">
        <v>0.19263642340565418</v>
      </c>
      <c r="E102" s="162">
        <v>0.28778089887640451</v>
      </c>
      <c r="F102" s="162">
        <v>0.29034239213879931</v>
      </c>
      <c r="G102" s="163">
        <v>0.44179947548920717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1942</v>
      </c>
      <c r="D109" s="93">
        <v>0</v>
      </c>
      <c r="E109" s="94">
        <f>+IF(C109=0,"",(D109/C109))</f>
        <v>0</v>
      </c>
      <c r="G109" s="239" t="s">
        <v>2</v>
      </c>
      <c r="H109" s="240"/>
      <c r="I109" s="97">
        <v>12</v>
      </c>
      <c r="J109"/>
    </row>
    <row r="110" spans="1:10" ht="18.75" x14ac:dyDescent="0.25">
      <c r="A110" s="241" t="s">
        <v>3</v>
      </c>
      <c r="B110" s="248"/>
      <c r="C110" s="63">
        <f t="shared" si="7"/>
        <v>3963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15</v>
      </c>
      <c r="J110"/>
    </row>
    <row r="111" spans="1:10" ht="18.75" x14ac:dyDescent="0.25">
      <c r="A111" s="241" t="s">
        <v>4</v>
      </c>
      <c r="B111" s="248"/>
      <c r="C111" s="63">
        <f t="shared" si="7"/>
        <v>0</v>
      </c>
      <c r="D111" s="95">
        <v>0</v>
      </c>
      <c r="E111" s="96" t="str">
        <f t="shared" si="8"/>
        <v/>
      </c>
      <c r="G111" s="241" t="s">
        <v>4</v>
      </c>
      <c r="H111" s="242"/>
      <c r="I111" s="98">
        <v>0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5905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27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5352</v>
      </c>
      <c r="D123" s="243">
        <f>+C123+C124</f>
        <v>8017</v>
      </c>
      <c r="E123" s="103">
        <v>4529</v>
      </c>
      <c r="F123" s="243">
        <f>+E123+E124</f>
        <v>6908</v>
      </c>
      <c r="G123" s="67">
        <v>3368</v>
      </c>
      <c r="H123" s="253">
        <f>+G123+G124</f>
        <v>5147</v>
      </c>
    </row>
    <row r="124" spans="1:10" ht="18.75" x14ac:dyDescent="0.25">
      <c r="A124" s="267"/>
      <c r="B124" s="105">
        <v>2</v>
      </c>
      <c r="C124" s="99">
        <v>2665</v>
      </c>
      <c r="D124" s="244"/>
      <c r="E124" s="99">
        <v>2379</v>
      </c>
      <c r="F124" s="244"/>
      <c r="G124" s="99">
        <v>1779</v>
      </c>
      <c r="H124" s="244"/>
    </row>
    <row r="125" spans="1:10" ht="18.75" x14ac:dyDescent="0.25">
      <c r="A125" s="266">
        <v>2017</v>
      </c>
      <c r="B125" s="106">
        <v>1</v>
      </c>
      <c r="C125" s="100">
        <v>6121</v>
      </c>
      <c r="D125" s="254">
        <f>+C125+C126</f>
        <v>9184</v>
      </c>
      <c r="E125" s="100">
        <v>5247</v>
      </c>
      <c r="F125" s="254">
        <f>+E125+E126</f>
        <v>7443</v>
      </c>
      <c r="G125" s="100">
        <v>3233</v>
      </c>
      <c r="H125" s="254">
        <f>+G125+G126</f>
        <v>4959</v>
      </c>
    </row>
    <row r="126" spans="1:10" ht="18.75" x14ac:dyDescent="0.25">
      <c r="A126" s="267"/>
      <c r="B126" s="105">
        <v>2</v>
      </c>
      <c r="C126" s="99">
        <v>3063</v>
      </c>
      <c r="D126" s="244"/>
      <c r="E126" s="99">
        <v>2196</v>
      </c>
      <c r="F126" s="244"/>
      <c r="G126" s="99">
        <v>1726</v>
      </c>
      <c r="H126" s="244"/>
    </row>
    <row r="127" spans="1:10" ht="18.75" x14ac:dyDescent="0.25">
      <c r="A127" s="266">
        <v>2018</v>
      </c>
      <c r="B127" s="106">
        <v>1</v>
      </c>
      <c r="C127" s="100">
        <v>4322</v>
      </c>
      <c r="D127" s="254">
        <f>+C127+C128</f>
        <v>5882</v>
      </c>
      <c r="E127" s="100">
        <v>3764</v>
      </c>
      <c r="F127" s="254">
        <f>+E127+E128</f>
        <v>5303</v>
      </c>
      <c r="G127" s="100">
        <v>2942</v>
      </c>
      <c r="H127" s="254">
        <f>+G127+G128</f>
        <v>4250</v>
      </c>
    </row>
    <row r="128" spans="1:10" ht="18.75" x14ac:dyDescent="0.25">
      <c r="A128" s="267"/>
      <c r="B128" s="105">
        <v>2</v>
      </c>
      <c r="C128" s="99">
        <v>1560</v>
      </c>
      <c r="D128" s="244"/>
      <c r="E128" s="99">
        <v>1539</v>
      </c>
      <c r="F128" s="244"/>
      <c r="G128" s="99">
        <v>1308</v>
      </c>
      <c r="H128" s="244"/>
    </row>
    <row r="129" spans="1:28" ht="18.75" x14ac:dyDescent="0.25">
      <c r="A129" s="266">
        <v>2019</v>
      </c>
      <c r="B129" s="106">
        <v>1</v>
      </c>
      <c r="C129" s="100">
        <v>2411</v>
      </c>
      <c r="D129" s="254">
        <f>+C129+C130</f>
        <v>5061</v>
      </c>
      <c r="E129" s="100">
        <v>2649</v>
      </c>
      <c r="F129" s="254">
        <f>+E129+E130</f>
        <v>4317</v>
      </c>
      <c r="G129" s="100">
        <v>2647</v>
      </c>
      <c r="H129" s="254">
        <f>+G129+G130</f>
        <v>3885</v>
      </c>
    </row>
    <row r="130" spans="1:28" ht="18.75" x14ac:dyDescent="0.25">
      <c r="A130" s="267"/>
      <c r="B130" s="105">
        <v>2</v>
      </c>
      <c r="C130" s="99">
        <v>2650</v>
      </c>
      <c r="D130" s="244"/>
      <c r="E130" s="99">
        <v>1668</v>
      </c>
      <c r="F130" s="244"/>
      <c r="G130" s="99">
        <v>1238</v>
      </c>
      <c r="H130" s="244"/>
    </row>
    <row r="131" spans="1:28" ht="18.75" x14ac:dyDescent="0.25">
      <c r="A131" s="266">
        <v>2022</v>
      </c>
      <c r="B131" s="106">
        <v>1</v>
      </c>
      <c r="C131" s="100">
        <v>3169</v>
      </c>
      <c r="D131" s="254">
        <f>+C131+C132</f>
        <v>4516</v>
      </c>
      <c r="E131" s="100">
        <v>2690</v>
      </c>
      <c r="F131" s="254">
        <f>+E131+E132</f>
        <v>3908</v>
      </c>
      <c r="G131" s="100">
        <v>2077</v>
      </c>
      <c r="H131" s="254">
        <f>+G131+G132</f>
        <v>2774</v>
      </c>
    </row>
    <row r="132" spans="1:28" ht="18.75" x14ac:dyDescent="0.25">
      <c r="A132" s="267"/>
      <c r="B132" s="105">
        <v>2</v>
      </c>
      <c r="C132" s="99">
        <v>1347</v>
      </c>
      <c r="D132" s="244"/>
      <c r="E132" s="99">
        <v>1218</v>
      </c>
      <c r="F132" s="244"/>
      <c r="G132" s="99">
        <v>697</v>
      </c>
      <c r="H132" s="244"/>
    </row>
    <row r="133" spans="1:28" ht="18.75" x14ac:dyDescent="0.25">
      <c r="A133" s="266">
        <v>2021</v>
      </c>
      <c r="B133" s="106">
        <v>1</v>
      </c>
      <c r="C133" s="100">
        <v>3347</v>
      </c>
      <c r="D133" s="254">
        <f>+C133+C134</f>
        <v>4956</v>
      </c>
      <c r="E133" s="100">
        <v>3093</v>
      </c>
      <c r="F133" s="254">
        <f>+E133+E134</f>
        <v>4570</v>
      </c>
      <c r="G133" s="100">
        <v>2780</v>
      </c>
      <c r="H133" s="254">
        <f>+G133+G134</f>
        <v>4012</v>
      </c>
    </row>
    <row r="134" spans="1:28" ht="18.75" x14ac:dyDescent="0.25">
      <c r="A134" s="267"/>
      <c r="B134" s="105">
        <v>2</v>
      </c>
      <c r="C134" s="99">
        <v>1609</v>
      </c>
      <c r="D134" s="244"/>
      <c r="E134" s="99">
        <v>1477</v>
      </c>
      <c r="F134" s="244"/>
      <c r="G134" s="99">
        <v>1232</v>
      </c>
      <c r="H134" s="244"/>
    </row>
    <row r="135" spans="1:28" ht="18.75" x14ac:dyDescent="0.25">
      <c r="A135" s="303">
        <v>2022</v>
      </c>
      <c r="B135" s="107">
        <v>1</v>
      </c>
      <c r="C135" s="101">
        <v>4159</v>
      </c>
      <c r="D135" s="255">
        <f>+C135+C136</f>
        <v>5888</v>
      </c>
      <c r="E135" s="101">
        <v>2634</v>
      </c>
      <c r="F135" s="255">
        <f>+E135+E136</f>
        <v>4275</v>
      </c>
      <c r="G135" s="101">
        <v>2276</v>
      </c>
      <c r="H135" s="255">
        <f>+G135+G136</f>
        <v>3703</v>
      </c>
    </row>
    <row r="136" spans="1:28" ht="19.5" thickBot="1" x14ac:dyDescent="0.3">
      <c r="A136" s="304"/>
      <c r="B136" s="108">
        <v>2</v>
      </c>
      <c r="C136" s="102">
        <v>1729</v>
      </c>
      <c r="D136" s="256"/>
      <c r="E136" s="102">
        <v>1641</v>
      </c>
      <c r="F136" s="256"/>
      <c r="G136" s="102">
        <v>1427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1</v>
      </c>
      <c r="D141" s="110">
        <f t="shared" si="9"/>
        <v>48</v>
      </c>
      <c r="E141" s="110">
        <f t="shared" si="9"/>
        <v>20</v>
      </c>
      <c r="F141" s="110">
        <f t="shared" si="9"/>
        <v>229</v>
      </c>
      <c r="G141" s="110">
        <f t="shared" si="9"/>
        <v>3</v>
      </c>
      <c r="H141" s="110">
        <f t="shared" si="9"/>
        <v>0</v>
      </c>
      <c r="I141" s="111">
        <f t="shared" si="9"/>
        <v>0</v>
      </c>
      <c r="J141" s="297">
        <f>+SUM(B141:I141)</f>
        <v>301</v>
      </c>
      <c r="M141" s="3">
        <v>0</v>
      </c>
      <c r="N141" s="22">
        <v>1</v>
      </c>
      <c r="O141" s="22">
        <v>48</v>
      </c>
      <c r="P141" s="22">
        <v>20</v>
      </c>
      <c r="Q141" s="22">
        <v>229</v>
      </c>
      <c r="R141" s="22">
        <v>3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3.3222591362126247E-3</v>
      </c>
      <c r="D142" s="113">
        <f t="shared" si="10"/>
        <v>0.15946843853820597</v>
      </c>
      <c r="E142" s="113">
        <f>+IF($J$141=0,"",(E141/$J$141))</f>
        <v>6.6445182724252497E-2</v>
      </c>
      <c r="F142" s="113">
        <f>+IF($J$141=0,"",(F141/$J$141))</f>
        <v>0.76079734219269102</v>
      </c>
      <c r="G142" s="113">
        <f t="shared" si="10"/>
        <v>9.9667774086378731E-3</v>
      </c>
      <c r="H142" s="113">
        <f t="shared" si="10"/>
        <v>0</v>
      </c>
      <c r="I142" s="114">
        <f>+IF($J$141=0,"",(I141/$J$141))</f>
        <v>0</v>
      </c>
      <c r="J142" s="298"/>
      <c r="M142" s="3">
        <v>6</v>
      </c>
      <c r="N142" s="22">
        <v>68</v>
      </c>
      <c r="O142" s="22">
        <v>10</v>
      </c>
      <c r="P142" s="22">
        <v>226</v>
      </c>
      <c r="Q142" s="22">
        <v>89</v>
      </c>
      <c r="R142" s="22">
        <v>11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6</v>
      </c>
      <c r="C143" s="116">
        <f t="shared" ref="C143:I143" si="11">+N142</f>
        <v>68</v>
      </c>
      <c r="D143" s="116">
        <f t="shared" si="11"/>
        <v>10</v>
      </c>
      <c r="E143" s="116">
        <f t="shared" si="11"/>
        <v>226</v>
      </c>
      <c r="F143" s="116">
        <f t="shared" si="11"/>
        <v>89</v>
      </c>
      <c r="G143" s="116">
        <f t="shared" si="11"/>
        <v>11</v>
      </c>
      <c r="H143" s="116">
        <f t="shared" si="11"/>
        <v>0</v>
      </c>
      <c r="I143" s="117">
        <f t="shared" si="11"/>
        <v>0</v>
      </c>
      <c r="J143" s="235">
        <f>+SUM(B143:I143)</f>
        <v>410</v>
      </c>
      <c r="M143" s="3">
        <v>8</v>
      </c>
      <c r="N143" s="22">
        <v>51</v>
      </c>
      <c r="O143" s="22">
        <v>17</v>
      </c>
      <c r="P143" s="22">
        <v>223</v>
      </c>
      <c r="Q143" s="22">
        <v>96</v>
      </c>
      <c r="R143" s="22">
        <v>20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1.4634146341463415E-2</v>
      </c>
      <c r="C144" s="119">
        <f t="shared" ref="C144:I144" si="12">+IF($J$143=0,"",(C143/$J$143))</f>
        <v>0.16585365853658537</v>
      </c>
      <c r="D144" s="119">
        <f t="shared" si="12"/>
        <v>2.4390243902439025E-2</v>
      </c>
      <c r="E144" s="119">
        <f t="shared" si="12"/>
        <v>0.551219512195122</v>
      </c>
      <c r="F144" s="119">
        <f t="shared" si="12"/>
        <v>0.21707317073170732</v>
      </c>
      <c r="G144" s="119">
        <f t="shared" si="12"/>
        <v>2.6829268292682926E-2</v>
      </c>
      <c r="H144" s="119">
        <f t="shared" si="12"/>
        <v>0</v>
      </c>
      <c r="I144" s="120">
        <f t="shared" si="12"/>
        <v>0</v>
      </c>
      <c r="J144" s="236"/>
      <c r="M144" s="3">
        <v>7</v>
      </c>
      <c r="N144" s="3">
        <v>34</v>
      </c>
      <c r="O144" s="3">
        <v>27</v>
      </c>
      <c r="P144" s="3">
        <v>241</v>
      </c>
      <c r="Q144" s="3">
        <v>87</v>
      </c>
      <c r="R144" s="3">
        <v>22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8</v>
      </c>
      <c r="C145" s="116">
        <f t="shared" ref="C145:I145" si="13">+N143</f>
        <v>51</v>
      </c>
      <c r="D145" s="116">
        <f t="shared" si="13"/>
        <v>17</v>
      </c>
      <c r="E145" s="116">
        <f t="shared" si="13"/>
        <v>223</v>
      </c>
      <c r="F145" s="116">
        <f t="shared" si="13"/>
        <v>96</v>
      </c>
      <c r="G145" s="116">
        <f t="shared" si="13"/>
        <v>20</v>
      </c>
      <c r="H145" s="116">
        <f t="shared" si="13"/>
        <v>0</v>
      </c>
      <c r="I145" s="117">
        <f t="shared" si="13"/>
        <v>0</v>
      </c>
      <c r="J145" s="235">
        <f>+SUM(B145:I145)</f>
        <v>415</v>
      </c>
      <c r="M145" s="3">
        <v>3</v>
      </c>
      <c r="N145" s="3">
        <v>21</v>
      </c>
      <c r="O145" s="3">
        <v>25</v>
      </c>
      <c r="P145" s="3">
        <v>188</v>
      </c>
      <c r="Q145" s="3">
        <v>84</v>
      </c>
      <c r="R145" s="3">
        <v>23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1.9277108433734941E-2</v>
      </c>
      <c r="C146" s="119">
        <f t="shared" ref="C146:I146" si="14">+IF($J$145=0,"",(C145/$J$145))</f>
        <v>0.12289156626506025</v>
      </c>
      <c r="D146" s="119">
        <f t="shared" si="14"/>
        <v>4.0963855421686748E-2</v>
      </c>
      <c r="E146" s="119">
        <f t="shared" si="14"/>
        <v>0.53734939759036149</v>
      </c>
      <c r="F146" s="119">
        <f t="shared" si="14"/>
        <v>0.23132530120481928</v>
      </c>
      <c r="G146" s="119">
        <f t="shared" si="14"/>
        <v>4.8192771084337352E-2</v>
      </c>
      <c r="H146" s="119">
        <f t="shared" si="14"/>
        <v>0</v>
      </c>
      <c r="I146" s="120">
        <f t="shared" si="14"/>
        <v>0</v>
      </c>
      <c r="J146" s="236"/>
      <c r="M146" s="3">
        <v>0</v>
      </c>
      <c r="N146" s="3">
        <v>0</v>
      </c>
      <c r="O146" s="3">
        <v>16</v>
      </c>
      <c r="P146" s="3">
        <v>98</v>
      </c>
      <c r="Q146" s="3">
        <v>51</v>
      </c>
      <c r="R146" s="3">
        <v>21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7</v>
      </c>
      <c r="C147" s="116">
        <f t="shared" ref="C147:I147" si="15">+N144</f>
        <v>34</v>
      </c>
      <c r="D147" s="116">
        <f t="shared" si="15"/>
        <v>27</v>
      </c>
      <c r="E147" s="116">
        <f t="shared" si="15"/>
        <v>241</v>
      </c>
      <c r="F147" s="116">
        <f t="shared" si="15"/>
        <v>87</v>
      </c>
      <c r="G147" s="116">
        <f t="shared" si="15"/>
        <v>22</v>
      </c>
      <c r="H147" s="116">
        <f t="shared" si="15"/>
        <v>0</v>
      </c>
      <c r="I147" s="117">
        <f t="shared" si="15"/>
        <v>0</v>
      </c>
      <c r="J147" s="235">
        <f>+SUM(B147:I147)</f>
        <v>418</v>
      </c>
      <c r="M147" s="3">
        <v>2</v>
      </c>
      <c r="N147" s="3">
        <v>12</v>
      </c>
      <c r="O147" s="3">
        <v>20</v>
      </c>
      <c r="P147" s="3">
        <v>90</v>
      </c>
      <c r="Q147" s="3">
        <v>22</v>
      </c>
      <c r="R147" s="3">
        <v>7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1.6746411483253589E-2</v>
      </c>
      <c r="C148" s="119">
        <f t="shared" ref="C148:I148" si="16">+IF($J$147=0,"",(C147/$J$147))</f>
        <v>8.1339712918660281E-2</v>
      </c>
      <c r="D148" s="119">
        <f t="shared" si="16"/>
        <v>6.4593301435406703E-2</v>
      </c>
      <c r="E148" s="119">
        <f t="shared" si="16"/>
        <v>0.57655502392344493</v>
      </c>
      <c r="F148" s="119">
        <f t="shared" si="16"/>
        <v>0.20813397129186603</v>
      </c>
      <c r="G148" s="119">
        <f t="shared" si="16"/>
        <v>5.2631578947368418E-2</v>
      </c>
      <c r="H148" s="119">
        <f t="shared" si="16"/>
        <v>0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3</v>
      </c>
      <c r="C149" s="116">
        <f t="shared" ref="C149:I149" si="17">+N145</f>
        <v>21</v>
      </c>
      <c r="D149" s="116">
        <f t="shared" si="17"/>
        <v>25</v>
      </c>
      <c r="E149" s="116">
        <f t="shared" si="17"/>
        <v>188</v>
      </c>
      <c r="F149" s="116">
        <f t="shared" si="17"/>
        <v>84</v>
      </c>
      <c r="G149" s="116">
        <f t="shared" si="17"/>
        <v>23</v>
      </c>
      <c r="H149" s="116">
        <f t="shared" si="17"/>
        <v>0</v>
      </c>
      <c r="I149" s="117">
        <f t="shared" si="17"/>
        <v>0</v>
      </c>
      <c r="J149" s="235">
        <f>+SUM(B149:I149)</f>
        <v>344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8.7209302325581394E-3</v>
      </c>
      <c r="C150" s="119">
        <f t="shared" ref="C150:I150" si="18">+IF($J$149=0,"",(C149/$J$149))</f>
        <v>6.1046511627906974E-2</v>
      </c>
      <c r="D150" s="119">
        <f t="shared" si="18"/>
        <v>7.2674418604651167E-2</v>
      </c>
      <c r="E150" s="119">
        <f t="shared" si="18"/>
        <v>0.54651162790697672</v>
      </c>
      <c r="F150" s="119">
        <f t="shared" si="18"/>
        <v>0.2441860465116279</v>
      </c>
      <c r="G150" s="119">
        <f t="shared" si="18"/>
        <v>6.6860465116279064E-2</v>
      </c>
      <c r="H150" s="119">
        <f t="shared" si="18"/>
        <v>0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16</v>
      </c>
      <c r="E151" s="116">
        <f t="shared" si="19"/>
        <v>98</v>
      </c>
      <c r="F151" s="116">
        <f t="shared" si="19"/>
        <v>51</v>
      </c>
      <c r="G151" s="116">
        <f t="shared" si="19"/>
        <v>21</v>
      </c>
      <c r="H151" s="116">
        <f t="shared" si="19"/>
        <v>0</v>
      </c>
      <c r="I151" s="117">
        <f t="shared" si="19"/>
        <v>0</v>
      </c>
      <c r="J151" s="235">
        <f>+SUM(B151:I151)</f>
        <v>186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8.6021505376344093E-2</v>
      </c>
      <c r="E152" s="119">
        <f t="shared" si="20"/>
        <v>0.5268817204301075</v>
      </c>
      <c r="F152" s="119">
        <f t="shared" si="20"/>
        <v>0.27419354838709675</v>
      </c>
      <c r="G152" s="119">
        <f t="shared" si="20"/>
        <v>0.11290322580645161</v>
      </c>
      <c r="H152" s="119">
        <f t="shared" si="20"/>
        <v>0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2</v>
      </c>
      <c r="C153" s="122">
        <f t="shared" ref="C153:I153" si="21">+N147</f>
        <v>12</v>
      </c>
      <c r="D153" s="122">
        <f t="shared" si="21"/>
        <v>20</v>
      </c>
      <c r="E153" s="122">
        <f t="shared" si="21"/>
        <v>90</v>
      </c>
      <c r="F153" s="122">
        <f t="shared" si="21"/>
        <v>22</v>
      </c>
      <c r="G153" s="122">
        <f t="shared" si="21"/>
        <v>7</v>
      </c>
      <c r="H153" s="122">
        <f t="shared" si="21"/>
        <v>0</v>
      </c>
      <c r="I153" s="123">
        <f t="shared" si="21"/>
        <v>0</v>
      </c>
      <c r="J153" s="259">
        <f>+SUM(B153:I153)</f>
        <v>153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1.3071895424836602E-2</v>
      </c>
      <c r="C154" s="125">
        <f t="shared" ref="C154:I154" si="22">+IF($J$153=0,"",(C153/$J$153))</f>
        <v>7.8431372549019607E-2</v>
      </c>
      <c r="D154" s="125">
        <f t="shared" si="22"/>
        <v>0.13071895424836602</v>
      </c>
      <c r="E154" s="125">
        <f t="shared" si="22"/>
        <v>0.58823529411764708</v>
      </c>
      <c r="F154" s="125">
        <f t="shared" si="22"/>
        <v>0.1437908496732026</v>
      </c>
      <c r="G154" s="125">
        <f t="shared" si="22"/>
        <v>4.5751633986928102E-2</v>
      </c>
      <c r="H154" s="125">
        <f t="shared" si="22"/>
        <v>0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23</v>
      </c>
      <c r="C159" s="83">
        <f t="shared" ref="C159:E159" si="23">+N159</f>
        <v>83</v>
      </c>
      <c r="D159" s="83">
        <f t="shared" si="23"/>
        <v>195</v>
      </c>
      <c r="E159" s="110">
        <f t="shared" si="23"/>
        <v>0</v>
      </c>
      <c r="F159" s="297">
        <f>+SUM(B159:E159)</f>
        <v>301</v>
      </c>
      <c r="G159" s="83">
        <f>Q159</f>
        <v>152</v>
      </c>
      <c r="H159" s="110">
        <f>R159</f>
        <v>149</v>
      </c>
      <c r="I159" s="297">
        <f>+SUM(G159:H159)</f>
        <v>301</v>
      </c>
      <c r="J159" s="34"/>
      <c r="M159" s="3">
        <v>23</v>
      </c>
      <c r="N159" s="3">
        <v>83</v>
      </c>
      <c r="O159" s="3">
        <v>195</v>
      </c>
      <c r="P159" s="3">
        <v>0</v>
      </c>
      <c r="Q159" s="3">
        <v>152</v>
      </c>
      <c r="R159" s="3">
        <v>149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7.6411960132890366E-2</v>
      </c>
      <c r="C160" s="30">
        <f t="shared" ref="C160:E160" si="24">+IF($F$159=0,"",(C159/$F$159))</f>
        <v>0.27574750830564781</v>
      </c>
      <c r="D160" s="30">
        <f t="shared" si="24"/>
        <v>0.64784053156146182</v>
      </c>
      <c r="E160" s="113">
        <f t="shared" si="24"/>
        <v>0</v>
      </c>
      <c r="F160" s="298"/>
      <c r="G160" s="30">
        <f>+IF($I$159=0,"",(G159/$I$159))</f>
        <v>0.50498338870431891</v>
      </c>
      <c r="H160" s="113">
        <f>+IF($I$159=0,"",(H159/$I$159))</f>
        <v>0.49501661129568109</v>
      </c>
      <c r="I160" s="298"/>
      <c r="J160" s="34"/>
      <c r="M160" s="3">
        <v>28</v>
      </c>
      <c r="N160" s="3">
        <v>254</v>
      </c>
      <c r="O160" s="3">
        <v>128</v>
      </c>
      <c r="P160" s="3">
        <v>0</v>
      </c>
      <c r="Q160" s="3">
        <v>206</v>
      </c>
      <c r="R160" s="3">
        <v>204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28</v>
      </c>
      <c r="C161" s="25">
        <f t="shared" ref="C161:E161" si="25">+N160</f>
        <v>254</v>
      </c>
      <c r="D161" s="25">
        <f t="shared" si="25"/>
        <v>128</v>
      </c>
      <c r="E161" s="116">
        <f t="shared" si="25"/>
        <v>0</v>
      </c>
      <c r="F161" s="235">
        <f>+SUM(B161:E161)</f>
        <v>410</v>
      </c>
      <c r="G161" s="25">
        <f>Q160</f>
        <v>206</v>
      </c>
      <c r="H161" s="116">
        <f>R160</f>
        <v>204</v>
      </c>
      <c r="I161" s="235">
        <f>+SUM(G161:H161)</f>
        <v>410</v>
      </c>
      <c r="J161" s="34"/>
      <c r="M161" s="3">
        <v>22</v>
      </c>
      <c r="N161" s="3">
        <v>123</v>
      </c>
      <c r="O161" s="3">
        <v>270</v>
      </c>
      <c r="P161" s="3">
        <v>0</v>
      </c>
      <c r="Q161" s="3">
        <v>198</v>
      </c>
      <c r="R161" s="3">
        <v>217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6.8292682926829273E-2</v>
      </c>
      <c r="C162" s="29">
        <f t="shared" ref="C162:E162" si="26">+IF($F$161=0,"",(C161/$F$161))</f>
        <v>0.61951219512195121</v>
      </c>
      <c r="D162" s="29">
        <f t="shared" si="26"/>
        <v>0.31219512195121951</v>
      </c>
      <c r="E162" s="119">
        <f t="shared" si="26"/>
        <v>0</v>
      </c>
      <c r="F162" s="236"/>
      <c r="G162" s="29">
        <f>+IF($I$161=0,"",(G161/$I$161))</f>
        <v>0.5024390243902439</v>
      </c>
      <c r="H162" s="119">
        <f>+IF($I$161=0,"",(H161/$I$161))</f>
        <v>0.4975609756097561</v>
      </c>
      <c r="I162" s="236"/>
      <c r="J162" s="34"/>
      <c r="M162" s="3">
        <v>18</v>
      </c>
      <c r="N162" s="3">
        <v>265</v>
      </c>
      <c r="O162" s="3">
        <v>135</v>
      </c>
      <c r="P162" s="3">
        <v>0</v>
      </c>
      <c r="Q162" s="3">
        <v>207</v>
      </c>
      <c r="R162" s="3">
        <v>211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22</v>
      </c>
      <c r="C163" s="25">
        <f t="shared" ref="C163:E163" si="27">+N161</f>
        <v>123</v>
      </c>
      <c r="D163" s="25">
        <f t="shared" si="27"/>
        <v>270</v>
      </c>
      <c r="E163" s="116">
        <f t="shared" si="27"/>
        <v>0</v>
      </c>
      <c r="F163" s="235">
        <f>+SUM(B163:E163)</f>
        <v>415</v>
      </c>
      <c r="G163" s="25">
        <f>Q161</f>
        <v>198</v>
      </c>
      <c r="H163" s="116">
        <f>R161</f>
        <v>217</v>
      </c>
      <c r="I163" s="235">
        <f>+SUM(G163:H163)</f>
        <v>415</v>
      </c>
      <c r="J163" s="34"/>
      <c r="M163" s="3">
        <v>20</v>
      </c>
      <c r="N163" s="3">
        <v>220</v>
      </c>
      <c r="O163" s="3">
        <v>104</v>
      </c>
      <c r="P163" s="3">
        <v>0</v>
      </c>
      <c r="Q163" s="3">
        <v>160</v>
      </c>
      <c r="R163" s="3">
        <v>184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5.3012048192771083E-2</v>
      </c>
      <c r="C164" s="29">
        <f t="shared" ref="C164:E164" si="28">+IF($F$163=0,"",(C163/$F$163))</f>
        <v>0.29638554216867469</v>
      </c>
      <c r="D164" s="29">
        <f t="shared" si="28"/>
        <v>0.6506024096385542</v>
      </c>
      <c r="E164" s="119">
        <f t="shared" si="28"/>
        <v>0</v>
      </c>
      <c r="F164" s="236"/>
      <c r="G164" s="29">
        <f>+IF($I$163=0,"",(G163/$I$163))</f>
        <v>0.47710843373493977</v>
      </c>
      <c r="H164" s="119">
        <f>+IF($I$163=0,"",(H163/$I$163))</f>
        <v>0.52289156626506028</v>
      </c>
      <c r="I164" s="236"/>
      <c r="J164" s="34"/>
      <c r="M164" s="3">
        <v>4</v>
      </c>
      <c r="N164" s="3">
        <v>162</v>
      </c>
      <c r="O164" s="3">
        <v>20</v>
      </c>
      <c r="P164" s="3">
        <v>0</v>
      </c>
      <c r="Q164" s="3">
        <v>107</v>
      </c>
      <c r="R164" s="3">
        <v>79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18</v>
      </c>
      <c r="C165" s="19">
        <f t="shared" ref="C165:E165" si="29">+N162</f>
        <v>265</v>
      </c>
      <c r="D165" s="19">
        <f t="shared" si="29"/>
        <v>135</v>
      </c>
      <c r="E165" s="122">
        <f t="shared" si="29"/>
        <v>0</v>
      </c>
      <c r="F165" s="235">
        <f>+SUM(B165:E165)</f>
        <v>418</v>
      </c>
      <c r="G165" s="25">
        <f>Q162</f>
        <v>207</v>
      </c>
      <c r="H165" s="116">
        <f>R162</f>
        <v>211</v>
      </c>
      <c r="I165" s="235">
        <f>+SUM(G165:H165)</f>
        <v>418</v>
      </c>
      <c r="J165" s="34"/>
      <c r="M165" s="3">
        <v>4</v>
      </c>
      <c r="N165" s="3">
        <v>93</v>
      </c>
      <c r="O165" s="3">
        <v>56</v>
      </c>
      <c r="P165" s="3">
        <v>0</v>
      </c>
      <c r="Q165" s="3">
        <v>75</v>
      </c>
      <c r="R165" s="3">
        <v>78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4.3062200956937802E-2</v>
      </c>
      <c r="C166" s="29">
        <f>+IF($F$165=0,"",(C165/$F$165))</f>
        <v>0.63397129186602874</v>
      </c>
      <c r="D166" s="29">
        <f t="shared" ref="D166:E166" si="30">+IF($F$165=0,"",(D165/$F$165))</f>
        <v>0.32296650717703351</v>
      </c>
      <c r="E166" s="119">
        <f t="shared" si="30"/>
        <v>0</v>
      </c>
      <c r="F166" s="236"/>
      <c r="G166" s="29">
        <f>+IF($I$165=0,"",(G165/$I$165))</f>
        <v>0.49521531100478466</v>
      </c>
      <c r="H166" s="119">
        <f>+IF($I$165=0,"",(H165/$I$165))</f>
        <v>0.50478468899521534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20</v>
      </c>
      <c r="C167" s="19">
        <f t="shared" ref="C167:E167" si="31">+N163</f>
        <v>220</v>
      </c>
      <c r="D167" s="19">
        <f t="shared" si="31"/>
        <v>104</v>
      </c>
      <c r="E167" s="122">
        <f t="shared" si="31"/>
        <v>0</v>
      </c>
      <c r="F167" s="235">
        <f>+SUM(B167:E167)</f>
        <v>344</v>
      </c>
      <c r="G167" s="25">
        <f>Q163</f>
        <v>160</v>
      </c>
      <c r="H167" s="116">
        <f>R163</f>
        <v>184</v>
      </c>
      <c r="I167" s="235">
        <f>+SUM(G167:H167)</f>
        <v>344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5.8139534883720929E-2</v>
      </c>
      <c r="C168" s="29">
        <f>+IF($F$167=0,"",(C167/$F$167))</f>
        <v>0.63953488372093026</v>
      </c>
      <c r="D168" s="29">
        <f>+IF($F$167=0,"",(D167/$F$167))</f>
        <v>0.30232558139534882</v>
      </c>
      <c r="E168" s="119">
        <f>+IF($F$167=0,"",(E167/$F$167))</f>
        <v>0</v>
      </c>
      <c r="F168" s="236"/>
      <c r="G168" s="29">
        <f>+IF($I$167=0,"",(G167/$I$167))</f>
        <v>0.46511627906976744</v>
      </c>
      <c r="H168" s="119">
        <f>+IF($I$167=0,"",(H167/$I$167))</f>
        <v>0.53488372093023251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4</v>
      </c>
      <c r="C169" s="19">
        <f t="shared" ref="C169:E169" si="32">+N164</f>
        <v>162</v>
      </c>
      <c r="D169" s="19">
        <f t="shared" si="32"/>
        <v>20</v>
      </c>
      <c r="E169" s="122">
        <f t="shared" si="32"/>
        <v>0</v>
      </c>
      <c r="F169" s="235">
        <f>+SUM(B169:E169)</f>
        <v>186</v>
      </c>
      <c r="G169" s="25">
        <f>Q164</f>
        <v>107</v>
      </c>
      <c r="H169" s="116">
        <f>R164</f>
        <v>79</v>
      </c>
      <c r="I169" s="277">
        <f>+SUM(G169:H169)</f>
        <v>186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2.1505376344086023E-2</v>
      </c>
      <c r="C170" s="29">
        <f>+IF($F$169=0,"",(C169/$F$169))</f>
        <v>0.87096774193548387</v>
      </c>
      <c r="D170" s="29">
        <f>+IF($F$169=0,"",(D169/$F$169))</f>
        <v>0.10752688172043011</v>
      </c>
      <c r="E170" s="119">
        <f>+IF($F$169=0,"",(E169/$F$169))</f>
        <v>0</v>
      </c>
      <c r="F170" s="236"/>
      <c r="G170" s="29">
        <f>+IF($I$169=0,"",(G169/$I$169))</f>
        <v>0.57526881720430112</v>
      </c>
      <c r="H170" s="119">
        <f>+IF($I$169=0,"",(H169/$I$169))</f>
        <v>0.42473118279569894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4</v>
      </c>
      <c r="C171" s="19">
        <f t="shared" ref="C171:E171" si="33">+N165</f>
        <v>93</v>
      </c>
      <c r="D171" s="19">
        <f t="shared" si="33"/>
        <v>56</v>
      </c>
      <c r="E171" s="122">
        <f t="shared" si="33"/>
        <v>0</v>
      </c>
      <c r="F171" s="259">
        <f>+SUM(B171:E171)</f>
        <v>153</v>
      </c>
      <c r="G171" s="19">
        <f>Q165</f>
        <v>75</v>
      </c>
      <c r="H171" s="122">
        <f>R165</f>
        <v>78</v>
      </c>
      <c r="I171" s="259">
        <f>+SUM(G171:H171)</f>
        <v>153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2.6143790849673203E-2</v>
      </c>
      <c r="C172" s="127">
        <f t="shared" ref="C172:E172" si="34">+IF($F$171=0,"",(C171/$F$171))</f>
        <v>0.60784313725490191</v>
      </c>
      <c r="D172" s="127">
        <f t="shared" si="34"/>
        <v>0.36601307189542481</v>
      </c>
      <c r="E172" s="125">
        <f t="shared" si="34"/>
        <v>0</v>
      </c>
      <c r="F172" s="260"/>
      <c r="G172" s="127">
        <f>+IF($I$171=0,"",(G171/$I$171))</f>
        <v>0.49019607843137253</v>
      </c>
      <c r="H172" s="125">
        <f>+IF($I$171=0,"",(H171/$I$171))</f>
        <v>0.50980392156862742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29</v>
      </c>
      <c r="C178" s="19">
        <f t="shared" ref="C178:G178" si="35">+N178</f>
        <v>272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301</v>
      </c>
      <c r="I178" s="21"/>
      <c r="J178" s="21"/>
      <c r="K178" s="3"/>
      <c r="L178" s="3"/>
      <c r="M178" s="3">
        <v>29</v>
      </c>
      <c r="N178" s="3">
        <v>272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9.634551495016612E-2</v>
      </c>
      <c r="C179" s="30">
        <f t="shared" ref="C179:G179" si="36">+IF($H$178=0,"",(C178/$H$178))</f>
        <v>0.90365448504983392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28</v>
      </c>
      <c r="N179" s="3">
        <v>374</v>
      </c>
      <c r="O179" s="43">
        <v>8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28</v>
      </c>
      <c r="C180" s="25">
        <f t="shared" ref="C180:G180" si="37">+N179</f>
        <v>374</v>
      </c>
      <c r="D180" s="25">
        <f t="shared" si="37"/>
        <v>8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410</v>
      </c>
      <c r="I180" s="20"/>
      <c r="J180" s="20"/>
      <c r="K180" s="3"/>
      <c r="L180" s="3"/>
      <c r="M180" s="3">
        <v>27</v>
      </c>
      <c r="N180" s="3">
        <v>388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6.8292682926829273E-2</v>
      </c>
      <c r="C181" s="29">
        <f t="shared" ref="C181:G181" si="38">+IF($H$180=0,"",(C180/$H$180))</f>
        <v>0.91219512195121955</v>
      </c>
      <c r="D181" s="29">
        <f t="shared" si="38"/>
        <v>1.9512195121951219E-2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19</v>
      </c>
      <c r="N181" s="3">
        <v>399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27</v>
      </c>
      <c r="C182" s="25">
        <f t="shared" ref="C182:G182" si="39">+N180</f>
        <v>388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415</v>
      </c>
      <c r="I182" s="20"/>
      <c r="J182" s="20"/>
      <c r="K182" s="3"/>
      <c r="L182" s="3"/>
      <c r="M182" s="3">
        <v>13</v>
      </c>
      <c r="N182" s="3">
        <v>331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6.5060240963855417E-2</v>
      </c>
      <c r="C183" s="29">
        <f t="shared" ref="C183:G183" si="40">+IF($H$182=0,"",(C182/$H$182))</f>
        <v>0.93493975903614457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7</v>
      </c>
      <c r="N183" s="3">
        <v>175</v>
      </c>
      <c r="O183" s="43">
        <v>4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19</v>
      </c>
      <c r="C184" s="25">
        <f t="shared" ref="C184:G184" si="41">+N181</f>
        <v>399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418</v>
      </c>
      <c r="I184" s="20"/>
      <c r="J184" s="20"/>
      <c r="K184" s="20"/>
      <c r="L184" s="20"/>
      <c r="M184" s="3">
        <v>3</v>
      </c>
      <c r="N184" s="3">
        <v>146</v>
      </c>
      <c r="O184" s="43">
        <v>4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4.5454545454545456E-2</v>
      </c>
      <c r="C185" s="29">
        <f t="shared" ref="C185:G185" si="42">+IF($H$184=0,"",(C184/$H$184))</f>
        <v>0.95454545454545459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13</v>
      </c>
      <c r="C186" s="25">
        <f t="shared" ref="C186:G186" si="43">N182</f>
        <v>331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344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3.7790697674418602E-2</v>
      </c>
      <c r="C187" s="29">
        <f t="shared" si="44"/>
        <v>0.96220930232558144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7</v>
      </c>
      <c r="C188" s="25">
        <f t="shared" ref="C188:G188" si="45">N183</f>
        <v>175</v>
      </c>
      <c r="D188" s="25">
        <f t="shared" si="45"/>
        <v>4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186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3.7634408602150539E-2</v>
      </c>
      <c r="C189" s="29">
        <f t="shared" si="46"/>
        <v>0.94086021505376349</v>
      </c>
      <c r="D189" s="29">
        <f t="shared" si="46"/>
        <v>2.1505376344086023E-2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3</v>
      </c>
      <c r="C190" s="25">
        <f t="shared" ref="C190:G190" si="47">N184</f>
        <v>146</v>
      </c>
      <c r="D190" s="25">
        <f t="shared" si="47"/>
        <v>4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153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1.9607843137254902E-2</v>
      </c>
      <c r="C191" s="127">
        <f>+IF($H$190=0,"",(C190/$H$190))</f>
        <v>0.95424836601307195</v>
      </c>
      <c r="D191" s="127">
        <f t="shared" ref="D191:G191" si="48">+IF($H$190=0,"",(D190/$H$190))</f>
        <v>2.6143790849673203E-2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839</v>
      </c>
      <c r="D196" s="64">
        <v>646</v>
      </c>
      <c r="E196" s="64">
        <v>806</v>
      </c>
      <c r="F196" s="64">
        <v>736</v>
      </c>
      <c r="G196" s="64">
        <v>1626</v>
      </c>
      <c r="H196" s="65">
        <v>1431</v>
      </c>
      <c r="I196" s="65">
        <v>1604</v>
      </c>
      <c r="J196" s="66">
        <v>1207</v>
      </c>
      <c r="K196" s="66">
        <v>621</v>
      </c>
      <c r="L196" s="66">
        <v>821</v>
      </c>
      <c r="M196" s="68">
        <v>682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56</v>
      </c>
      <c r="K197" s="33">
        <v>66</v>
      </c>
      <c r="L197" s="33">
        <v>165</v>
      </c>
      <c r="M197" s="70">
        <v>319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2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839</v>
      </c>
      <c r="D202" s="158">
        <f t="shared" si="49"/>
        <v>646</v>
      </c>
      <c r="E202" s="158">
        <f t="shared" si="49"/>
        <v>806</v>
      </c>
      <c r="F202" s="158">
        <f t="shared" si="49"/>
        <v>736</v>
      </c>
      <c r="G202" s="158">
        <f t="shared" si="49"/>
        <v>1628</v>
      </c>
      <c r="H202" s="158">
        <f t="shared" si="49"/>
        <v>1431</v>
      </c>
      <c r="I202" s="158">
        <f t="shared" si="49"/>
        <v>1604</v>
      </c>
      <c r="J202" s="158">
        <f t="shared" si="49"/>
        <v>1263</v>
      </c>
      <c r="K202" s="158">
        <f t="shared" ref="K202:L202" si="50">+SUM(K196:K201)</f>
        <v>687</v>
      </c>
      <c r="L202" s="158">
        <f t="shared" si="50"/>
        <v>986</v>
      </c>
      <c r="M202" s="179">
        <f>+SUM(M196:M201)</f>
        <v>1001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0.74501246882793015</v>
      </c>
      <c r="E208" s="134"/>
      <c r="F208" s="186">
        <v>0.72230215827338129</v>
      </c>
      <c r="G208" s="187"/>
      <c r="H208" s="186">
        <v>0.71649484536082475</v>
      </c>
      <c r="I208" s="186"/>
      <c r="J208" s="192">
        <v>0.60257510729613739</v>
      </c>
      <c r="K208" s="201"/>
      <c r="L208" s="186">
        <v>0.54898648648648651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>
        <v>0.9285714285714286</v>
      </c>
      <c r="K209" s="202"/>
      <c r="L209" s="186">
        <v>0.76923076923076927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124</v>
      </c>
      <c r="E219" s="196"/>
      <c r="F219" s="195" t="s">
        <v>124</v>
      </c>
      <c r="G219" s="196"/>
      <c r="H219" s="195" t="s">
        <v>124</v>
      </c>
      <c r="I219" s="196"/>
      <c r="J219" s="195" t="s">
        <v>124</v>
      </c>
      <c r="K219" s="196"/>
      <c r="L219" s="195" t="s">
        <v>124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125</v>
      </c>
      <c r="K220" s="187"/>
      <c r="L220" s="193" t="s">
        <v>125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2023-09-02T12:53:02Z</dcterms:modified>
</cp:coreProperties>
</file>