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9EB68D0A-DFB6-42CC-8407-32492B76633B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<sst xmlns="http://schemas.openxmlformats.org/spreadsheetml/2006/main" count="237" uniqueCount="136">
  <si>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</si>
  <si>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</si>
  <si>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</si>
  <si>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</si>
  <si>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</si>
  <si>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</si>
  <si>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</si>
  <si>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</si>
  <si>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</si>
  <si>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</si>
  <si>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</si>
  <si>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</si>
  <si>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</si>
  <si>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</si>
  <si>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</si>
  <si>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</si>
  <si>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</si>
  <si>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</si>
  <si>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</si>
  <si>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</si>
  <si>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</si>
  <si>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</si>
  <si>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</si>
  <si>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</si>
  <si>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</si>
  <si>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</si>
  <si>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</si>
  <si>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</si>
  <si>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</si>
  <si>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</si>
  <si>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</si>
  <si>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</si>
  <si>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</si>
  <si>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</si>
  <si>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</si>
  <si>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</si>
  <si>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</si>
  <si>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</si>
  <si>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</si>
  <si>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</si>
  <si>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</si>
  <si>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</si>
  <si>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</si>
  <si>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</si>
  <si>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</si>
  <si>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</si>
  <si>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</si>
  <si>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</si>
  <si>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</si>
  <si>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</si>
  <si>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</si>
  <si>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</si>
  <si>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</si>
  <si>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</si>
  <si>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</si>
  <si>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</si>
  <si>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</si>
  <si>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</si>
  <si>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</si>
  <si>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</si>
  <si>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</si>
  <si>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</si>
  <si>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</si>
  <si>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</si>
  <si>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</si>
  <si>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</si>
  <si>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</si>
  <si>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</si>
  <si>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</si>
  <si>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</si>
  <si>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</si>
  <si>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</si>
  <si>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</si>
  <si>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</si>
  <si>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</si>
  <si>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</si>
  <si>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</si>
  <si>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</si>
  <si>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</si>
  <si>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</si>
  <si>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</si>
  <si>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</si>
  <si>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</si>
  <si>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</si>
  <si>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</si>
  <si>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</si>
  <si>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</si>
  <si>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</si>
  <si>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</si>
  <si>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</si>
  <si>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</si>
  <si>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</si>
  <si>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</si>
  <si>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</si>
  <si>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</si>
  <si>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</si>
  <si>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</si>
  <si>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</si>
  <si>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</si>
  <si>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</si>
  <si>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</si>
  <si>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</si>
  <si>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</si>
  <si>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</si>
  <si>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</si>
  <si>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</si>
  <si>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</si>
  <si>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</si>
  <si>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</si>
  <si>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</si>
  <si>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</si>
  <si>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</si>
  <si>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</si>
  <si>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</si>
  <si>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</si>
  <si>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</si>
  <si>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</si>
  <si>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</si>
  <si>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</si>
  <si>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</si>
  <si>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</si>
  <si>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</si>
  <si>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</si>
  <si>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</si>
  <si>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Entre 2 y 2 ,5 SMMLV</t>
  </si>
  <si>
    <t>Entre 1,5 y 2 SMMLV</t>
  </si>
  <si>
    <t>Entre 4 y 4,5 SMMLV</t>
  </si>
  <si>
    <t>Entre 3,5 y 4 SMMLV</t>
  </si>
  <si>
    <t>Entre 1 y 1,5 SMMLV</t>
  </si>
  <si>
    <t>Entre 3 y 3,5 SMMLV</t>
  </si>
  <si>
    <t>Entre 8 y 9 SMMLV</t>
  </si>
  <si>
    <t>UNIVERSIDAD AUTONOMA DE BUCARAMANGA-UNAB-</t>
  </si>
  <si>
    <t>SI</t>
  </si>
  <si>
    <t>Entre 7 y 8 SMMLV</t>
  </si>
  <si>
    <t>Entre 9 y 11 SMMLV</t>
  </si>
  <si>
    <t>Entre 13 y 15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</si>
</sst>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AUTONOMA DE BUCARAMANGA-UNAB-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131</v>
      </c>
      <c r="B11" s="3" t="s">
        <v>122</v>
      </c>
      <c r="C11" s="3" t="s">
        <v>123</v>
      </c>
      <c r="D11" s="3">
        <v>1</v>
      </c>
      <c r="E11" s="3" t="s">
        <v>132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AUTONOMA DE BUCARAMANGA-UNAB-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9830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8154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1676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97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6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6.3691009080445074E-2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0.71234567901234569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7834</v>
      </c>
      <c r="D32" s="56">
        <v>8490</v>
      </c>
      <c r="E32" s="56">
        <v>8745</v>
      </c>
      <c r="F32" s="56">
        <v>9507</v>
      </c>
      <c r="G32" s="56">
        <v>10109</v>
      </c>
      <c r="H32" s="57">
        <v>10038</v>
      </c>
      <c r="I32" s="57">
        <v>9966</v>
      </c>
      <c r="J32" s="58">
        <v>9865</v>
      </c>
      <c r="K32" s="58">
        <v>9559</v>
      </c>
      <c r="L32" s="58">
        <v>8819</v>
      </c>
      <c r="M32" s="61">
        <v>8154</v>
      </c>
    </row>
    <row r="33" spans="1:14" ht="18.75" x14ac:dyDescent="0.25">
      <c r="A33" s="275" t="s">
        <v>24</v>
      </c>
      <c r="B33" s="276"/>
      <c r="C33" s="60">
        <v>1287</v>
      </c>
      <c r="D33" s="12">
        <v>1170</v>
      </c>
      <c r="E33" s="12">
        <v>1443</v>
      </c>
      <c r="F33" s="12">
        <v>1380</v>
      </c>
      <c r="G33" s="12">
        <v>1579</v>
      </c>
      <c r="H33" s="27">
        <v>1652</v>
      </c>
      <c r="I33" s="27">
        <v>1358</v>
      </c>
      <c r="J33" s="32">
        <v>1239</v>
      </c>
      <c r="K33" s="32">
        <v>1295</v>
      </c>
      <c r="L33" s="32">
        <v>1643</v>
      </c>
      <c r="M33" s="62">
        <v>1676</v>
      </c>
    </row>
    <row r="34" spans="1:14" ht="19.5" thickBot="1" x14ac:dyDescent="0.3">
      <c r="A34" s="250" t="s">
        <v>8</v>
      </c>
      <c r="B34" s="251"/>
      <c r="C34" s="171">
        <f>+SUM(C32:C33)</f>
        <v>9121</v>
      </c>
      <c r="D34" s="172">
        <f t="shared" ref="D34:H34" si="0">+SUM(D32:D33)</f>
        <v>9660</v>
      </c>
      <c r="E34" s="172">
        <f t="shared" si="0"/>
        <v>10188</v>
      </c>
      <c r="F34" s="172">
        <f t="shared" si="0"/>
        <v>10887</v>
      </c>
      <c r="G34" s="172">
        <f t="shared" si="0"/>
        <v>11688</v>
      </c>
      <c r="H34" s="175">
        <f t="shared" si="0"/>
        <v>11690</v>
      </c>
      <c r="I34" s="175">
        <f>+SUM(I32:I33)</f>
        <v>11324</v>
      </c>
      <c r="J34" s="166">
        <f>+SUM(J32:J33)</f>
        <v>11104</v>
      </c>
      <c r="K34" s="166">
        <f>+SUM(K32:K33)</f>
        <v>10854</v>
      </c>
      <c r="L34" s="166">
        <f>+SUM(L32:L33)</f>
        <v>10462</v>
      </c>
      <c r="M34" s="167">
        <f>+SUM(M32:M33)</f>
        <v>9830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61</v>
      </c>
      <c r="D39" s="64">
        <v>43</v>
      </c>
      <c r="E39" s="64">
        <v>143</v>
      </c>
      <c r="F39" s="64">
        <v>201</v>
      </c>
      <c r="G39" s="64">
        <v>106</v>
      </c>
      <c r="H39" s="65">
        <v>8</v>
      </c>
      <c r="I39" s="65">
        <v>3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907</v>
      </c>
      <c r="D40" s="15">
        <v>1517</v>
      </c>
      <c r="E40" s="15">
        <v>1539</v>
      </c>
      <c r="F40" s="15">
        <v>1842</v>
      </c>
      <c r="G40" s="15">
        <v>1865</v>
      </c>
      <c r="H40" s="28">
        <v>1888</v>
      </c>
      <c r="I40" s="28">
        <v>1873</v>
      </c>
      <c r="J40" s="33">
        <v>1814</v>
      </c>
      <c r="K40" s="33">
        <v>1843</v>
      </c>
      <c r="L40" s="33">
        <v>1613</v>
      </c>
      <c r="M40" s="70">
        <v>1401</v>
      </c>
      <c r="N40" s="42"/>
    </row>
    <row r="41" spans="1:14" ht="18.75" x14ac:dyDescent="0.25">
      <c r="A41" s="241" t="s">
        <v>4</v>
      </c>
      <c r="B41" s="242"/>
      <c r="C41" s="69">
        <v>6866</v>
      </c>
      <c r="D41" s="15">
        <v>6930</v>
      </c>
      <c r="E41" s="15">
        <v>7063</v>
      </c>
      <c r="F41" s="15">
        <v>7464</v>
      </c>
      <c r="G41" s="15">
        <v>8138</v>
      </c>
      <c r="H41" s="28">
        <v>8142</v>
      </c>
      <c r="I41" s="28">
        <v>8090</v>
      </c>
      <c r="J41" s="33">
        <v>8051</v>
      </c>
      <c r="K41" s="33">
        <v>7716</v>
      </c>
      <c r="L41" s="33">
        <v>7206</v>
      </c>
      <c r="M41" s="70">
        <v>6753</v>
      </c>
      <c r="N41" s="42"/>
    </row>
    <row r="42" spans="1:14" ht="18.75" x14ac:dyDescent="0.25">
      <c r="A42" s="241" t="s">
        <v>5</v>
      </c>
      <c r="B42" s="242"/>
      <c r="C42" s="69">
        <v>647</v>
      </c>
      <c r="D42" s="15">
        <v>675</v>
      </c>
      <c r="E42" s="15">
        <v>977</v>
      </c>
      <c r="F42" s="15">
        <v>843</v>
      </c>
      <c r="G42" s="15">
        <v>864</v>
      </c>
      <c r="H42" s="28">
        <v>913</v>
      </c>
      <c r="I42" s="28">
        <v>829</v>
      </c>
      <c r="J42" s="33">
        <v>829</v>
      </c>
      <c r="K42" s="33">
        <v>840</v>
      </c>
      <c r="L42" s="33">
        <v>1060</v>
      </c>
      <c r="M42" s="70">
        <v>1103</v>
      </c>
      <c r="N42" s="42"/>
    </row>
    <row r="43" spans="1:14" ht="18.75" x14ac:dyDescent="0.25">
      <c r="A43" s="241" t="s">
        <v>6</v>
      </c>
      <c r="B43" s="242"/>
      <c r="C43" s="69">
        <v>640</v>
      </c>
      <c r="D43" s="15">
        <v>495</v>
      </c>
      <c r="E43" s="15">
        <v>466</v>
      </c>
      <c r="F43" s="15">
        <v>537</v>
      </c>
      <c r="G43" s="15">
        <v>715</v>
      </c>
      <c r="H43" s="28">
        <v>731</v>
      </c>
      <c r="I43" s="28">
        <v>519</v>
      </c>
      <c r="J43" s="33">
        <v>395</v>
      </c>
      <c r="K43" s="33">
        <v>432</v>
      </c>
      <c r="L43" s="33">
        <v>562</v>
      </c>
      <c r="M43" s="70">
        <v>547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8</v>
      </c>
      <c r="I44" s="28">
        <v>10</v>
      </c>
      <c r="J44" s="33">
        <v>15</v>
      </c>
      <c r="K44" s="33">
        <v>23</v>
      </c>
      <c r="L44" s="33">
        <v>21</v>
      </c>
      <c r="M44" s="70">
        <v>26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9121</v>
      </c>
      <c r="D45" s="172">
        <f t="shared" ref="D45:I45" si="1">+SUM(D39:D44)</f>
        <v>9660</v>
      </c>
      <c r="E45" s="172">
        <f t="shared" si="1"/>
        <v>10188</v>
      </c>
      <c r="F45" s="172">
        <f t="shared" si="1"/>
        <v>10887</v>
      </c>
      <c r="G45" s="172">
        <f t="shared" si="1"/>
        <v>11688</v>
      </c>
      <c r="H45" s="175">
        <f t="shared" si="1"/>
        <v>11690</v>
      </c>
      <c r="I45" s="175">
        <f t="shared" si="1"/>
        <v>11324</v>
      </c>
      <c r="J45" s="166">
        <f>+SUM(J39:J44)</f>
        <v>11104</v>
      </c>
      <c r="K45" s="166">
        <f>+SUM(K39:K44)</f>
        <v>10854</v>
      </c>
      <c r="L45" s="166">
        <f>+SUM(L39:L44)</f>
        <v>10462</v>
      </c>
      <c r="M45" s="167">
        <f>+SUM(M39:M44)</f>
        <v>9830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412</v>
      </c>
      <c r="D51" s="15">
        <v>443</v>
      </c>
      <c r="E51" s="15">
        <v>446</v>
      </c>
      <c r="F51" s="15">
        <v>429</v>
      </c>
      <c r="G51" s="15">
        <v>461</v>
      </c>
      <c r="H51" s="28">
        <v>437</v>
      </c>
      <c r="I51" s="28">
        <v>433</v>
      </c>
      <c r="J51" s="33">
        <v>435</v>
      </c>
      <c r="K51" s="33">
        <v>462</v>
      </c>
      <c r="L51" s="33">
        <v>389</v>
      </c>
      <c r="M51" s="70">
        <v>352</v>
      </c>
    </row>
    <row r="52" spans="1:13" ht="18.75" x14ac:dyDescent="0.25">
      <c r="A52" s="245" t="s">
        <v>27</v>
      </c>
      <c r="B52" s="246"/>
      <c r="C52" s="69">
        <v>674</v>
      </c>
      <c r="D52" s="15">
        <v>605</v>
      </c>
      <c r="E52" s="15">
        <v>650</v>
      </c>
      <c r="F52" s="15">
        <v>708</v>
      </c>
      <c r="G52" s="15">
        <v>899</v>
      </c>
      <c r="H52" s="28">
        <v>916</v>
      </c>
      <c r="I52" s="28">
        <v>623</v>
      </c>
      <c r="J52" s="33">
        <v>456</v>
      </c>
      <c r="K52" s="33">
        <v>487</v>
      </c>
      <c r="L52" s="33">
        <v>421</v>
      </c>
      <c r="M52" s="70">
        <v>323</v>
      </c>
    </row>
    <row r="53" spans="1:13" ht="18.75" x14ac:dyDescent="0.25">
      <c r="A53" s="245" t="s">
        <v>47</v>
      </c>
      <c r="B53" s="246"/>
      <c r="C53" s="69">
        <v>925</v>
      </c>
      <c r="D53" s="15">
        <v>999</v>
      </c>
      <c r="E53" s="15">
        <v>1195</v>
      </c>
      <c r="F53" s="15">
        <v>1282</v>
      </c>
      <c r="G53" s="15">
        <v>1369</v>
      </c>
      <c r="H53" s="28">
        <v>1416</v>
      </c>
      <c r="I53" s="28">
        <v>1429</v>
      </c>
      <c r="J53" s="33">
        <v>1502</v>
      </c>
      <c r="K53" s="33">
        <v>1674</v>
      </c>
      <c r="L53" s="33">
        <v>1808</v>
      </c>
      <c r="M53" s="70">
        <v>1926</v>
      </c>
    </row>
    <row r="54" spans="1:13" ht="18.75" x14ac:dyDescent="0.25">
      <c r="A54" s="245" t="s">
        <v>48</v>
      </c>
      <c r="B54" s="246"/>
      <c r="C54" s="69">
        <v>3266</v>
      </c>
      <c r="D54" s="15">
        <v>3292</v>
      </c>
      <c r="E54" s="15">
        <v>3310</v>
      </c>
      <c r="F54" s="15">
        <v>3298</v>
      </c>
      <c r="G54" s="15">
        <v>3491</v>
      </c>
      <c r="H54" s="28">
        <v>3326</v>
      </c>
      <c r="I54" s="28">
        <v>3398</v>
      </c>
      <c r="J54" s="33">
        <v>3355</v>
      </c>
      <c r="K54" s="33">
        <v>3038</v>
      </c>
      <c r="L54" s="33">
        <v>2884</v>
      </c>
      <c r="M54" s="70">
        <v>2668</v>
      </c>
    </row>
    <row r="55" spans="1:13" ht="18.75" x14ac:dyDescent="0.25">
      <c r="A55" s="245" t="s">
        <v>59</v>
      </c>
      <c r="B55" s="246"/>
      <c r="C55" s="69">
        <v>2239</v>
      </c>
      <c r="D55" s="15">
        <v>2146</v>
      </c>
      <c r="E55" s="15">
        <v>2314</v>
      </c>
      <c r="F55" s="15">
        <v>2273</v>
      </c>
      <c r="G55" s="15">
        <v>2535</v>
      </c>
      <c r="H55" s="28">
        <v>2737</v>
      </c>
      <c r="I55" s="28">
        <v>2674</v>
      </c>
      <c r="J55" s="33">
        <v>2640</v>
      </c>
      <c r="K55" s="33">
        <v>2572</v>
      </c>
      <c r="L55" s="33">
        <v>2379</v>
      </c>
      <c r="M55" s="70">
        <v>2175</v>
      </c>
    </row>
    <row r="56" spans="1:13" ht="18.75" x14ac:dyDescent="0.25">
      <c r="A56" s="245" t="s">
        <v>49</v>
      </c>
      <c r="B56" s="246"/>
      <c r="C56" s="69">
        <v>1220</v>
      </c>
      <c r="D56" s="15">
        <v>1198</v>
      </c>
      <c r="E56" s="15">
        <v>1174</v>
      </c>
      <c r="F56" s="15">
        <v>1479</v>
      </c>
      <c r="G56" s="15">
        <v>1602</v>
      </c>
      <c r="H56" s="28">
        <v>1701</v>
      </c>
      <c r="I56" s="28">
        <v>1702</v>
      </c>
      <c r="J56" s="33">
        <v>1740</v>
      </c>
      <c r="K56" s="33">
        <v>1680</v>
      </c>
      <c r="L56" s="33">
        <v>1582</v>
      </c>
      <c r="M56" s="70">
        <v>1398</v>
      </c>
    </row>
    <row r="57" spans="1:13" ht="18.75" x14ac:dyDescent="0.25">
      <c r="A57" s="245" t="s">
        <v>28</v>
      </c>
      <c r="B57" s="246"/>
      <c r="C57" s="69">
        <v>385</v>
      </c>
      <c r="D57" s="15">
        <v>977</v>
      </c>
      <c r="E57" s="15">
        <v>1099</v>
      </c>
      <c r="F57" s="15">
        <v>1418</v>
      </c>
      <c r="G57" s="15">
        <v>1331</v>
      </c>
      <c r="H57" s="28">
        <v>1157</v>
      </c>
      <c r="I57" s="28">
        <v>1065</v>
      </c>
      <c r="J57" s="33">
        <v>976</v>
      </c>
      <c r="K57" s="33">
        <v>941</v>
      </c>
      <c r="L57" s="33">
        <v>944</v>
      </c>
      <c r="M57" s="70">
        <v>875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55</v>
      </c>
      <c r="M58" s="74">
        <v>113</v>
      </c>
    </row>
    <row r="59" spans="1:13" ht="19.5" thickBot="1" x14ac:dyDescent="0.3">
      <c r="A59" s="250" t="s">
        <v>8</v>
      </c>
      <c r="B59" s="251"/>
      <c r="C59" s="174">
        <f>+SUM(C50:C58)</f>
        <v>9121</v>
      </c>
      <c r="D59" s="172">
        <f>+SUM(D50:D58)</f>
        <v>9660</v>
      </c>
      <c r="E59" s="172">
        <f t="shared" ref="E59:L59" si="2">+SUM(E50:E58)</f>
        <v>10188</v>
      </c>
      <c r="F59" s="172">
        <f t="shared" si="2"/>
        <v>10887</v>
      </c>
      <c r="G59" s="172">
        <f t="shared" si="2"/>
        <v>11688</v>
      </c>
      <c r="H59" s="172">
        <f t="shared" si="2"/>
        <v>11690</v>
      </c>
      <c r="I59" s="172">
        <f t="shared" si="2"/>
        <v>11324</v>
      </c>
      <c r="J59" s="172">
        <f t="shared" si="2"/>
        <v>11104</v>
      </c>
      <c r="K59" s="172">
        <f t="shared" si="2"/>
        <v>10854</v>
      </c>
      <c r="L59" s="172">
        <f t="shared" si="2"/>
        <v>10462</v>
      </c>
      <c r="M59" s="167">
        <f>+SUM(M50:M58)</f>
        <v>9830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899</v>
      </c>
      <c r="H65" s="33">
        <v>916</v>
      </c>
      <c r="I65" s="33">
        <v>623</v>
      </c>
      <c r="J65" s="33">
        <v>456</v>
      </c>
      <c r="K65" s="32">
        <v>487</v>
      </c>
      <c r="L65" s="32">
        <v>421</v>
      </c>
      <c r="M65" s="62">
        <v>323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551</v>
      </c>
      <c r="H66" s="33">
        <v>547</v>
      </c>
      <c r="I66" s="33">
        <v>552</v>
      </c>
      <c r="J66" s="33">
        <v>585</v>
      </c>
      <c r="K66" s="32">
        <v>667</v>
      </c>
      <c r="L66" s="32">
        <v>556</v>
      </c>
      <c r="M66" s="62">
        <v>530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1535</v>
      </c>
      <c r="H67" s="33">
        <v>1524</v>
      </c>
      <c r="I67" s="33">
        <v>1552</v>
      </c>
      <c r="J67" s="33">
        <v>1529</v>
      </c>
      <c r="K67" s="32">
        <v>1377</v>
      </c>
      <c r="L67" s="32">
        <v>1256</v>
      </c>
      <c r="M67" s="62">
        <v>1118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4415</v>
      </c>
      <c r="H68" s="33">
        <v>4187</v>
      </c>
      <c r="I68" s="33">
        <v>3908</v>
      </c>
      <c r="J68" s="33">
        <v>3742</v>
      </c>
      <c r="K68" s="32">
        <v>3377</v>
      </c>
      <c r="L68" s="32">
        <v>3467</v>
      </c>
      <c r="M68" s="62">
        <v>3304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1331</v>
      </c>
      <c r="H69" s="33">
        <v>1157</v>
      </c>
      <c r="I69" s="33">
        <v>1065</v>
      </c>
      <c r="J69" s="33">
        <v>976</v>
      </c>
      <c r="K69" s="32">
        <v>941</v>
      </c>
      <c r="L69" s="32">
        <v>944</v>
      </c>
      <c r="M69" s="62">
        <v>875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21</v>
      </c>
      <c r="H70" s="33">
        <v>22</v>
      </c>
      <c r="I70" s="33">
        <v>25</v>
      </c>
      <c r="J70" s="33">
        <v>25</v>
      </c>
      <c r="K70" s="32">
        <v>40</v>
      </c>
      <c r="L70" s="32">
        <v>32</v>
      </c>
      <c r="M70" s="62">
        <v>45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1417</v>
      </c>
      <c r="H71" s="33">
        <v>1725</v>
      </c>
      <c r="I71" s="33">
        <v>1917</v>
      </c>
      <c r="J71" s="33">
        <v>1982</v>
      </c>
      <c r="K71" s="32">
        <v>1975</v>
      </c>
      <c r="L71" s="32">
        <v>1680</v>
      </c>
      <c r="M71" s="62">
        <v>1389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1369</v>
      </c>
      <c r="H73" s="33">
        <v>1416</v>
      </c>
      <c r="I73" s="33">
        <v>1429</v>
      </c>
      <c r="J73" s="33">
        <v>1502</v>
      </c>
      <c r="K73" s="32">
        <v>1674</v>
      </c>
      <c r="L73" s="32">
        <v>1808</v>
      </c>
      <c r="M73" s="62">
        <v>1926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150</v>
      </c>
      <c r="H74" s="33">
        <v>196</v>
      </c>
      <c r="I74" s="33">
        <v>253</v>
      </c>
      <c r="J74" s="33">
        <v>307</v>
      </c>
      <c r="K74" s="32">
        <v>316</v>
      </c>
      <c r="L74" s="32">
        <v>298</v>
      </c>
      <c r="M74" s="62">
        <v>320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11688</v>
      </c>
      <c r="H76" s="172">
        <f t="shared" si="3"/>
        <v>11690</v>
      </c>
      <c r="I76" s="172">
        <f t="shared" ref="I76:M76" si="4">+SUM(I64:I75)</f>
        <v>11324</v>
      </c>
      <c r="J76" s="172">
        <f t="shared" si="4"/>
        <v>11104</v>
      </c>
      <c r="K76" s="172">
        <f t="shared" si="4"/>
        <v>10854</v>
      </c>
      <c r="L76" s="172">
        <f t="shared" si="4"/>
        <v>10462</v>
      </c>
      <c r="M76" s="173">
        <f t="shared" si="4"/>
        <v>9830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7448</v>
      </c>
      <c r="D82" s="84">
        <v>7547</v>
      </c>
      <c r="E82" s="84">
        <v>7782</v>
      </c>
      <c r="F82" s="84">
        <v>8221</v>
      </c>
      <c r="G82" s="84">
        <v>9056</v>
      </c>
      <c r="H82" s="85">
        <v>9155</v>
      </c>
      <c r="I82" s="85">
        <v>8892</v>
      </c>
      <c r="J82" s="85">
        <v>8709</v>
      </c>
      <c r="K82" s="86">
        <v>8143</v>
      </c>
      <c r="L82" s="86">
        <v>7639</v>
      </c>
      <c r="M82" s="87">
        <v>7158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1673</v>
      </c>
      <c r="D84" s="15">
        <v>2113</v>
      </c>
      <c r="E84" s="15">
        <v>2406</v>
      </c>
      <c r="F84" s="15">
        <v>2666</v>
      </c>
      <c r="G84" s="15">
        <v>2632</v>
      </c>
      <c r="H84" s="28">
        <v>2535</v>
      </c>
      <c r="I84" s="28">
        <v>2432</v>
      </c>
      <c r="J84" s="28">
        <v>2395</v>
      </c>
      <c r="K84" s="32">
        <v>2711</v>
      </c>
      <c r="L84" s="32">
        <v>2715</v>
      </c>
      <c r="M84" s="88">
        <v>2550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108</v>
      </c>
      <c r="M85" s="74">
        <v>122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9121</v>
      </c>
      <c r="D87" s="164">
        <f t="shared" ref="D87:H87" si="5">+SUM(D82:D86)</f>
        <v>9660</v>
      </c>
      <c r="E87" s="164">
        <f t="shared" si="5"/>
        <v>10188</v>
      </c>
      <c r="F87" s="164">
        <f t="shared" si="5"/>
        <v>10887</v>
      </c>
      <c r="G87" s="164">
        <f t="shared" si="5"/>
        <v>11688</v>
      </c>
      <c r="H87" s="165">
        <f t="shared" si="5"/>
        <v>11690</v>
      </c>
      <c r="I87" s="165">
        <f>+SUM(I82:I86)</f>
        <v>11324</v>
      </c>
      <c r="J87" s="165">
        <f>+SUM(J82:J86)</f>
        <v>11104</v>
      </c>
      <c r="K87" s="166">
        <f>+SUM(K82:K86)</f>
        <v>10854</v>
      </c>
      <c r="L87" s="166">
        <f>+SUM(L82:L86)</f>
        <v>10462</v>
      </c>
      <c r="M87" s="167">
        <f>+SUM(M82:M86)</f>
        <v>9830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3763</v>
      </c>
      <c r="D93" s="91">
        <v>3920</v>
      </c>
      <c r="E93" s="91">
        <v>4043</v>
      </c>
      <c r="F93" s="91">
        <v>4297</v>
      </c>
      <c r="G93" s="91">
        <v>4717</v>
      </c>
      <c r="H93" s="92">
        <v>4717</v>
      </c>
      <c r="I93" s="92">
        <v>4676</v>
      </c>
      <c r="J93" s="86">
        <v>4627</v>
      </c>
      <c r="K93" s="86">
        <v>4568</v>
      </c>
      <c r="L93" s="86">
        <v>4324</v>
      </c>
      <c r="M93" s="87">
        <v>3992</v>
      </c>
    </row>
    <row r="94" spans="1:13" ht="18.75" x14ac:dyDescent="0.25">
      <c r="A94" s="275" t="s">
        <v>35</v>
      </c>
      <c r="B94" s="276"/>
      <c r="C94" s="63">
        <v>5358</v>
      </c>
      <c r="D94" s="15">
        <v>5740</v>
      </c>
      <c r="E94" s="15">
        <v>6145</v>
      </c>
      <c r="F94" s="15">
        <v>6590</v>
      </c>
      <c r="G94" s="15">
        <v>6971</v>
      </c>
      <c r="H94" s="28">
        <v>6973</v>
      </c>
      <c r="I94" s="28">
        <v>6648</v>
      </c>
      <c r="J94" s="28">
        <v>6477</v>
      </c>
      <c r="K94" s="32">
        <v>6286</v>
      </c>
      <c r="L94" s="32">
        <v>6138</v>
      </c>
      <c r="M94" s="88">
        <v>5838</v>
      </c>
    </row>
    <row r="95" spans="1:13" ht="19.5" thickBot="1" x14ac:dyDescent="0.3">
      <c r="A95" s="250" t="s">
        <v>8</v>
      </c>
      <c r="B95" s="251"/>
      <c r="C95" s="158">
        <f>+SUM(C93:C94)</f>
        <v>9121</v>
      </c>
      <c r="D95" s="164">
        <f t="shared" ref="D95:M95" si="6">+SUM(D93:D94)</f>
        <v>9660</v>
      </c>
      <c r="E95" s="164">
        <f t="shared" si="6"/>
        <v>10188</v>
      </c>
      <c r="F95" s="164">
        <f t="shared" si="6"/>
        <v>10887</v>
      </c>
      <c r="G95" s="164">
        <f t="shared" si="6"/>
        <v>11688</v>
      </c>
      <c r="H95" s="165">
        <f t="shared" si="6"/>
        <v>11690</v>
      </c>
      <c r="I95" s="165">
        <f t="shared" si="6"/>
        <v>11324</v>
      </c>
      <c r="J95" s="165">
        <f t="shared" si="6"/>
        <v>11104</v>
      </c>
      <c r="K95" s="166">
        <f t="shared" si="6"/>
        <v>10854</v>
      </c>
      <c r="L95" s="166">
        <f t="shared" si="6"/>
        <v>10462</v>
      </c>
      <c r="M95" s="167">
        <f t="shared" si="6"/>
        <v>9830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0.14190317195325541</v>
      </c>
      <c r="D100" s="209">
        <v>0.16284036305392419</v>
      </c>
      <c r="E100" s="209">
        <v>0.17916891527253104</v>
      </c>
      <c r="F100" s="209">
        <v>0.17513812154696132</v>
      </c>
      <c r="G100" s="210">
        <v>0.16021220159151195</v>
      </c>
    </row>
    <row r="101" spans="1:10" ht="18.75" x14ac:dyDescent="0.25">
      <c r="A101" s="275" t="s">
        <v>4</v>
      </c>
      <c r="B101" s="276"/>
      <c r="C101" s="209">
        <v>7.7829196466133788E-2</v>
      </c>
      <c r="D101" s="209">
        <v>6.5794586193498247E-2</v>
      </c>
      <c r="E101" s="209">
        <v>6.7986454805939053E-2</v>
      </c>
      <c r="F101" s="209">
        <v>6.3691009080445074E-2</v>
      </c>
      <c r="G101" s="210">
        <v>6.6774367259019918E-2</v>
      </c>
    </row>
    <row r="102" spans="1:10" ht="19.5" thickBot="1" x14ac:dyDescent="0.3">
      <c r="A102" s="250" t="s">
        <v>41</v>
      </c>
      <c r="B102" s="251"/>
      <c r="C102" s="162">
        <v>9.0725806451612906E-2</v>
      </c>
      <c r="D102" s="162">
        <v>8.474046278924327E-2</v>
      </c>
      <c r="E102" s="162">
        <v>8.9602350225579691E-2</v>
      </c>
      <c r="F102" s="162">
        <v>8.4640149548239688E-2</v>
      </c>
      <c r="G102" s="163">
        <v>8.568667454096425E-2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1401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8</v>
      </c>
      <c r="J110"/>
    </row>
    <row r="111" spans="1:10" ht="18.75" x14ac:dyDescent="0.25">
      <c r="A111" s="217" t="s">
        <v>4</v>
      </c>
      <c r="B111" s="249"/>
      <c r="C111" s="63">
        <f t="shared" si="7"/>
        <v>6753</v>
      </c>
      <c r="D111" s="95">
        <v>3857</v>
      </c>
      <c r="E111" s="96">
        <f t="shared" si="8"/>
        <v>0.57115356138012741</v>
      </c>
      <c r="G111" s="217" t="s">
        <v>4</v>
      </c>
      <c r="H111" s="218"/>
      <c r="I111" s="98">
        <v>34</v>
      </c>
      <c r="J111"/>
    </row>
    <row r="112" spans="1:10" ht="18.75" x14ac:dyDescent="0.25">
      <c r="A112" s="217" t="s">
        <v>5</v>
      </c>
      <c r="B112" s="249"/>
      <c r="C112" s="63">
        <f t="shared" si="7"/>
        <v>1103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35</v>
      </c>
      <c r="J112"/>
    </row>
    <row r="113" spans="1:10" ht="18.75" x14ac:dyDescent="0.25">
      <c r="A113" s="217" t="s">
        <v>6</v>
      </c>
      <c r="B113" s="249"/>
      <c r="C113" s="63">
        <f t="shared" si="7"/>
        <v>547</v>
      </c>
      <c r="D113" s="95">
        <v>0</v>
      </c>
      <c r="E113" s="96">
        <f t="shared" si="8"/>
        <v>0</v>
      </c>
      <c r="G113" s="217" t="s">
        <v>6</v>
      </c>
      <c r="H113" s="218"/>
      <c r="I113" s="98">
        <v>19</v>
      </c>
      <c r="J113"/>
    </row>
    <row r="114" spans="1:10" ht="18.75" x14ac:dyDescent="0.25">
      <c r="A114" s="217" t="s">
        <v>7</v>
      </c>
      <c r="B114" s="249"/>
      <c r="C114" s="63">
        <f t="shared" si="7"/>
        <v>26</v>
      </c>
      <c r="D114" s="95">
        <v>0</v>
      </c>
      <c r="E114" s="96">
        <f t="shared" si="8"/>
        <v>0</v>
      </c>
      <c r="G114" s="217" t="s">
        <v>7</v>
      </c>
      <c r="H114" s="218"/>
      <c r="I114" s="98">
        <v>1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9830</v>
      </c>
      <c r="D115" s="159">
        <f>+SUM(D109:D114)</f>
        <v>3857</v>
      </c>
      <c r="E115" s="160">
        <f t="shared" si="8"/>
        <v>0.39237029501525938</v>
      </c>
      <c r="G115" s="257" t="s">
        <v>8</v>
      </c>
      <c r="H115" s="292"/>
      <c r="I115" s="161">
        <f>+SUM(I109:I114)</f>
        <v>97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4912</v>
      </c>
      <c r="D123" s="303">
        <f>+C123+C124</f>
        <v>7984</v>
      </c>
      <c r="E123" s="103">
        <v>3651</v>
      </c>
      <c r="F123" s="303">
        <f>+E123+E124</f>
        <v>6355</v>
      </c>
      <c r="G123" s="67">
        <v>2259</v>
      </c>
      <c r="H123" s="305">
        <f>+G123+G124</f>
        <v>4232</v>
      </c>
    </row>
    <row r="124" spans="1:10" ht="18.75" x14ac:dyDescent="0.25">
      <c r="A124" s="227"/>
      <c r="B124" s="105">
        <v>2</v>
      </c>
      <c r="C124" s="99">
        <v>3072</v>
      </c>
      <c r="D124" s="223"/>
      <c r="E124" s="99">
        <v>2704</v>
      </c>
      <c r="F124" s="223"/>
      <c r="G124" s="99">
        <v>1973</v>
      </c>
      <c r="H124" s="223"/>
    </row>
    <row r="125" spans="1:10" ht="18.75" x14ac:dyDescent="0.25">
      <c r="A125" s="226">
        <v>2017</v>
      </c>
      <c r="B125" s="106">
        <v>1</v>
      </c>
      <c r="C125" s="100">
        <v>4174</v>
      </c>
      <c r="D125" s="222">
        <f>+C125+C126</f>
        <v>6299</v>
      </c>
      <c r="E125" s="100">
        <v>3321</v>
      </c>
      <c r="F125" s="222">
        <f>+E125+E126</f>
        <v>5152</v>
      </c>
      <c r="G125" s="100">
        <v>2490</v>
      </c>
      <c r="H125" s="222">
        <f>+G125+G126</f>
        <v>4094</v>
      </c>
    </row>
    <row r="126" spans="1:10" ht="18.75" x14ac:dyDescent="0.25">
      <c r="A126" s="227"/>
      <c r="B126" s="105">
        <v>2</v>
      </c>
      <c r="C126" s="99">
        <v>2125</v>
      </c>
      <c r="D126" s="223"/>
      <c r="E126" s="99">
        <v>1831</v>
      </c>
      <c r="F126" s="223"/>
      <c r="G126" s="99">
        <v>1604</v>
      </c>
      <c r="H126" s="223"/>
    </row>
    <row r="127" spans="1:10" ht="18.75" x14ac:dyDescent="0.25">
      <c r="A127" s="226">
        <v>2018</v>
      </c>
      <c r="B127" s="106">
        <v>1</v>
      </c>
      <c r="C127" s="100">
        <v>3590</v>
      </c>
      <c r="D127" s="222">
        <f>+C127+C128</f>
        <v>6164</v>
      </c>
      <c r="E127" s="100">
        <v>2915</v>
      </c>
      <c r="F127" s="222">
        <f>+E127+E128</f>
        <v>4945</v>
      </c>
      <c r="G127" s="100">
        <v>2073</v>
      </c>
      <c r="H127" s="222">
        <f>+G127+G128</f>
        <v>3695</v>
      </c>
    </row>
    <row r="128" spans="1:10" ht="18.75" x14ac:dyDescent="0.25">
      <c r="A128" s="227"/>
      <c r="B128" s="105">
        <v>2</v>
      </c>
      <c r="C128" s="99">
        <v>2574</v>
      </c>
      <c r="D128" s="223"/>
      <c r="E128" s="99">
        <v>2030</v>
      </c>
      <c r="F128" s="223"/>
      <c r="G128" s="99">
        <v>1622</v>
      </c>
      <c r="H128" s="223"/>
    </row>
    <row r="129" spans="1:28" ht="18.75" x14ac:dyDescent="0.25">
      <c r="A129" s="226">
        <v>2019</v>
      </c>
      <c r="B129" s="106">
        <v>1</v>
      </c>
      <c r="C129" s="100">
        <v>3165</v>
      </c>
      <c r="D129" s="222">
        <f>+C129+C130</f>
        <v>5345</v>
      </c>
      <c r="E129" s="100">
        <v>2838</v>
      </c>
      <c r="F129" s="222">
        <f>+E129+E130</f>
        <v>4842</v>
      </c>
      <c r="G129" s="100">
        <v>2026</v>
      </c>
      <c r="H129" s="222">
        <f>+G129+G130</f>
        <v>3614</v>
      </c>
    </row>
    <row r="130" spans="1:28" ht="18.75" x14ac:dyDescent="0.25">
      <c r="A130" s="227"/>
      <c r="B130" s="105">
        <v>2</v>
      </c>
      <c r="C130" s="99">
        <v>2180</v>
      </c>
      <c r="D130" s="223"/>
      <c r="E130" s="99">
        <v>2004</v>
      </c>
      <c r="F130" s="223"/>
      <c r="G130" s="99">
        <v>1588</v>
      </c>
      <c r="H130" s="223"/>
    </row>
    <row r="131" spans="1:28" ht="18.75" x14ac:dyDescent="0.25">
      <c r="A131" s="226">
        <v>2022</v>
      </c>
      <c r="B131" s="106">
        <v>1</v>
      </c>
      <c r="C131" s="100">
        <v>3927</v>
      </c>
      <c r="D131" s="222">
        <f>+C131+C132</f>
        <v>6382</v>
      </c>
      <c r="E131" s="100">
        <v>3081</v>
      </c>
      <c r="F131" s="222">
        <f>+E131+E132</f>
        <v>5245</v>
      </c>
      <c r="G131" s="100">
        <v>2170</v>
      </c>
      <c r="H131" s="222">
        <f>+G131+G132</f>
        <v>3670</v>
      </c>
    </row>
    <row r="132" spans="1:28" ht="18.75" x14ac:dyDescent="0.25">
      <c r="A132" s="227"/>
      <c r="B132" s="105">
        <v>2</v>
      </c>
      <c r="C132" s="99">
        <v>2455</v>
      </c>
      <c r="D132" s="223"/>
      <c r="E132" s="99">
        <v>2164</v>
      </c>
      <c r="F132" s="223"/>
      <c r="G132" s="99">
        <v>1500</v>
      </c>
      <c r="H132" s="223"/>
    </row>
    <row r="133" spans="1:28" ht="18.75" x14ac:dyDescent="0.25">
      <c r="A133" s="226">
        <v>2021</v>
      </c>
      <c r="B133" s="106">
        <v>1</v>
      </c>
      <c r="C133" s="100">
        <v>3588</v>
      </c>
      <c r="D133" s="222">
        <f>+C133+C134</f>
        <v>6483</v>
      </c>
      <c r="E133" s="100">
        <v>3147</v>
      </c>
      <c r="F133" s="222">
        <f>+E133+E134</f>
        <v>5495</v>
      </c>
      <c r="G133" s="100">
        <v>1942</v>
      </c>
      <c r="H133" s="222">
        <f>+G133+G134</f>
        <v>3418</v>
      </c>
    </row>
    <row r="134" spans="1:28" ht="18.75" x14ac:dyDescent="0.25">
      <c r="A134" s="227"/>
      <c r="B134" s="105">
        <v>2</v>
      </c>
      <c r="C134" s="99">
        <v>2895</v>
      </c>
      <c r="D134" s="223"/>
      <c r="E134" s="99">
        <v>2348</v>
      </c>
      <c r="F134" s="223"/>
      <c r="G134" s="99">
        <v>1476</v>
      </c>
      <c r="H134" s="223"/>
    </row>
    <row r="135" spans="1:28" ht="18.75" x14ac:dyDescent="0.25">
      <c r="A135" s="254">
        <v>2022</v>
      </c>
      <c r="B135" s="107">
        <v>1</v>
      </c>
      <c r="C135" s="101">
        <v>3598</v>
      </c>
      <c r="D135" s="271">
        <f>+C135+C136</f>
        <v>6277</v>
      </c>
      <c r="E135" s="101">
        <v>3053</v>
      </c>
      <c r="F135" s="271">
        <f>+E135+E136</f>
        <v>5268</v>
      </c>
      <c r="G135" s="101">
        <v>1989</v>
      </c>
      <c r="H135" s="271">
        <f>+G135+G136</f>
        <v>3724</v>
      </c>
    </row>
    <row r="136" spans="1:28" ht="19.5" thickBot="1" x14ac:dyDescent="0.3">
      <c r="A136" s="255"/>
      <c r="B136" s="108">
        <v>2</v>
      </c>
      <c r="C136" s="102">
        <v>2679</v>
      </c>
      <c r="D136" s="272"/>
      <c r="E136" s="102">
        <v>2215</v>
      </c>
      <c r="F136" s="272"/>
      <c r="G136" s="102">
        <v>1735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11</v>
      </c>
      <c r="D141" s="110">
        <f t="shared" si="9"/>
        <v>6</v>
      </c>
      <c r="E141" s="110">
        <f t="shared" si="9"/>
        <v>142</v>
      </c>
      <c r="F141" s="110">
        <f t="shared" si="9"/>
        <v>232</v>
      </c>
      <c r="G141" s="110">
        <f t="shared" si="9"/>
        <v>451</v>
      </c>
      <c r="H141" s="110">
        <f t="shared" si="9"/>
        <v>61</v>
      </c>
      <c r="I141" s="111">
        <f t="shared" si="9"/>
        <v>0</v>
      </c>
      <c r="J141" s="229">
        <f>+SUM(B141:I141)</f>
        <v>903</v>
      </c>
      <c r="M141" s="3">
        <v>0</v>
      </c>
      <c r="N141" s="22">
        <v>11</v>
      </c>
      <c r="O141" s="22">
        <v>6</v>
      </c>
      <c r="P141" s="22">
        <v>142</v>
      </c>
      <c r="Q141" s="22">
        <v>232</v>
      </c>
      <c r="R141" s="22">
        <v>451</v>
      </c>
      <c r="S141" s="22">
        <v>61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1.2181616832779624E-2</v>
      </c>
      <c r="D142" s="113">
        <f t="shared" si="10"/>
        <v>6.6445182724252493E-3</v>
      </c>
      <c r="E142" s="113">
        <f>+IF($J$141=0,"",(E141/$J$141))</f>
        <v>0.15725359911406422</v>
      </c>
      <c r="F142" s="113">
        <f>+IF($J$141=0,"",(F141/$J$141))</f>
        <v>0.25692137320044295</v>
      </c>
      <c r="G142" s="113">
        <f t="shared" si="10"/>
        <v>0.49944629014396458</v>
      </c>
      <c r="H142" s="113">
        <f t="shared" si="10"/>
        <v>6.755260243632337E-2</v>
      </c>
      <c r="I142" s="114">
        <f>+IF($J$141=0,"",(I141/$J$141))</f>
        <v>0</v>
      </c>
      <c r="J142" s="230"/>
      <c r="M142" s="3">
        <v>5</v>
      </c>
      <c r="N142" s="22">
        <v>9</v>
      </c>
      <c r="O142" s="22">
        <v>6</v>
      </c>
      <c r="P142" s="22">
        <v>147</v>
      </c>
      <c r="Q142" s="22">
        <v>240</v>
      </c>
      <c r="R142" s="22">
        <v>483</v>
      </c>
      <c r="S142" s="22">
        <v>70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5</v>
      </c>
      <c r="C143" s="116">
        <f t="shared" ref="C143:I143" si="11">+N142</f>
        <v>9</v>
      </c>
      <c r="D143" s="116">
        <f t="shared" si="11"/>
        <v>6</v>
      </c>
      <c r="E143" s="116">
        <f t="shared" si="11"/>
        <v>147</v>
      </c>
      <c r="F143" s="116">
        <f t="shared" si="11"/>
        <v>240</v>
      </c>
      <c r="G143" s="116">
        <f t="shared" si="11"/>
        <v>483</v>
      </c>
      <c r="H143" s="116">
        <f t="shared" si="11"/>
        <v>70</v>
      </c>
      <c r="I143" s="117">
        <f t="shared" si="11"/>
        <v>0</v>
      </c>
      <c r="J143" s="224">
        <f>+SUM(B143:I143)</f>
        <v>960</v>
      </c>
      <c r="M143" s="3">
        <v>14</v>
      </c>
      <c r="N143" s="22">
        <v>7</v>
      </c>
      <c r="O143" s="22">
        <v>6</v>
      </c>
      <c r="P143" s="22">
        <v>140</v>
      </c>
      <c r="Q143" s="22">
        <v>222</v>
      </c>
      <c r="R143" s="22">
        <v>513</v>
      </c>
      <c r="S143" s="22">
        <v>74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5.208333333333333E-3</v>
      </c>
      <c r="C144" s="119">
        <f t="shared" ref="C144:I144" si="12">+IF($J$143=0,"",(C143/$J$143))</f>
        <v>9.3749999999999997E-3</v>
      </c>
      <c r="D144" s="119">
        <f t="shared" si="12"/>
        <v>6.2500000000000003E-3</v>
      </c>
      <c r="E144" s="119">
        <f t="shared" si="12"/>
        <v>0.15312500000000001</v>
      </c>
      <c r="F144" s="119">
        <f t="shared" si="12"/>
        <v>0.25</v>
      </c>
      <c r="G144" s="119">
        <f t="shared" si="12"/>
        <v>0.50312500000000004</v>
      </c>
      <c r="H144" s="119">
        <f t="shared" si="12"/>
        <v>7.2916666666666671E-2</v>
      </c>
      <c r="I144" s="120">
        <f t="shared" si="12"/>
        <v>0</v>
      </c>
      <c r="J144" s="225"/>
      <c r="M144" s="3">
        <v>5</v>
      </c>
      <c r="N144" s="3">
        <v>10</v>
      </c>
      <c r="O144" s="3">
        <v>7</v>
      </c>
      <c r="P144" s="3">
        <v>138</v>
      </c>
      <c r="Q144" s="3">
        <v>221</v>
      </c>
      <c r="R144" s="3">
        <v>532</v>
      </c>
      <c r="S144" s="3">
        <v>87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14</v>
      </c>
      <c r="C145" s="116">
        <f t="shared" ref="C145:I145" si="13">+N143</f>
        <v>7</v>
      </c>
      <c r="D145" s="116">
        <f t="shared" si="13"/>
        <v>6</v>
      </c>
      <c r="E145" s="116">
        <f t="shared" si="13"/>
        <v>140</v>
      </c>
      <c r="F145" s="116">
        <f t="shared" si="13"/>
        <v>222</v>
      </c>
      <c r="G145" s="116">
        <f t="shared" si="13"/>
        <v>513</v>
      </c>
      <c r="H145" s="116">
        <f t="shared" si="13"/>
        <v>74</v>
      </c>
      <c r="I145" s="117">
        <f t="shared" si="13"/>
        <v>0</v>
      </c>
      <c r="J145" s="224">
        <f>+SUM(B145:I145)</f>
        <v>976</v>
      </c>
      <c r="M145" s="3">
        <v>1</v>
      </c>
      <c r="N145" s="3">
        <v>10</v>
      </c>
      <c r="O145" s="3">
        <v>2</v>
      </c>
      <c r="P145" s="3">
        <v>122</v>
      </c>
      <c r="Q145" s="3">
        <v>219</v>
      </c>
      <c r="R145" s="3">
        <v>515</v>
      </c>
      <c r="S145" s="3">
        <v>88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1.4344262295081968E-2</v>
      </c>
      <c r="C146" s="119">
        <f t="shared" ref="C146:I146" si="14">+IF($J$145=0,"",(C145/$J$145))</f>
        <v>7.1721311475409838E-3</v>
      </c>
      <c r="D146" s="119">
        <f t="shared" si="14"/>
        <v>6.1475409836065573E-3</v>
      </c>
      <c r="E146" s="119">
        <f t="shared" si="14"/>
        <v>0.14344262295081966</v>
      </c>
      <c r="F146" s="119">
        <f t="shared" si="14"/>
        <v>0.22745901639344263</v>
      </c>
      <c r="G146" s="119">
        <f t="shared" si="14"/>
        <v>0.52561475409836067</v>
      </c>
      <c r="H146" s="119">
        <f t="shared" si="14"/>
        <v>7.5819672131147542E-2</v>
      </c>
      <c r="I146" s="120">
        <f t="shared" si="14"/>
        <v>0</v>
      </c>
      <c r="J146" s="225"/>
      <c r="M146" s="3">
        <v>25</v>
      </c>
      <c r="N146" s="3">
        <v>5</v>
      </c>
      <c r="O146" s="3">
        <v>3</v>
      </c>
      <c r="P146" s="3">
        <v>109</v>
      </c>
      <c r="Q146" s="3">
        <v>185</v>
      </c>
      <c r="R146" s="3">
        <v>518</v>
      </c>
      <c r="S146" s="3">
        <v>93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5</v>
      </c>
      <c r="C147" s="116">
        <f t="shared" ref="C147:I147" si="15">+N144</f>
        <v>10</v>
      </c>
      <c r="D147" s="116">
        <f t="shared" si="15"/>
        <v>7</v>
      </c>
      <c r="E147" s="116">
        <f t="shared" si="15"/>
        <v>138</v>
      </c>
      <c r="F147" s="116">
        <f t="shared" si="15"/>
        <v>221</v>
      </c>
      <c r="G147" s="116">
        <f t="shared" si="15"/>
        <v>532</v>
      </c>
      <c r="H147" s="116">
        <f t="shared" si="15"/>
        <v>87</v>
      </c>
      <c r="I147" s="117">
        <f t="shared" si="15"/>
        <v>0</v>
      </c>
      <c r="J147" s="224">
        <f>+SUM(B147:I147)</f>
        <v>1000</v>
      </c>
      <c r="M147" s="3">
        <v>0</v>
      </c>
      <c r="N147" s="3">
        <v>5</v>
      </c>
      <c r="O147" s="3">
        <v>3</v>
      </c>
      <c r="P147" s="3">
        <v>98</v>
      </c>
      <c r="Q147" s="3">
        <v>366</v>
      </c>
      <c r="R147" s="3">
        <v>401</v>
      </c>
      <c r="S147" s="3">
        <v>102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5.0000000000000001E-3</v>
      </c>
      <c r="C148" s="119">
        <f t="shared" ref="C148:I148" si="16">+IF($J$147=0,"",(C147/$J$147))</f>
        <v>0.01</v>
      </c>
      <c r="D148" s="119">
        <f t="shared" si="16"/>
        <v>7.0000000000000001E-3</v>
      </c>
      <c r="E148" s="119">
        <f t="shared" si="16"/>
        <v>0.13800000000000001</v>
      </c>
      <c r="F148" s="119">
        <f t="shared" si="16"/>
        <v>0.221</v>
      </c>
      <c r="G148" s="119">
        <f t="shared" si="16"/>
        <v>0.53200000000000003</v>
      </c>
      <c r="H148" s="119">
        <f t="shared" si="16"/>
        <v>8.6999999999999994E-2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1</v>
      </c>
      <c r="C149" s="116">
        <f t="shared" ref="C149:I149" si="17">+N145</f>
        <v>10</v>
      </c>
      <c r="D149" s="116">
        <f t="shared" si="17"/>
        <v>2</v>
      </c>
      <c r="E149" s="116">
        <f t="shared" si="17"/>
        <v>122</v>
      </c>
      <c r="F149" s="116">
        <f t="shared" si="17"/>
        <v>219</v>
      </c>
      <c r="G149" s="116">
        <f t="shared" si="17"/>
        <v>515</v>
      </c>
      <c r="H149" s="116">
        <f t="shared" si="17"/>
        <v>88</v>
      </c>
      <c r="I149" s="117">
        <f t="shared" si="17"/>
        <v>0</v>
      </c>
      <c r="J149" s="224">
        <f>+SUM(B149:I149)</f>
        <v>957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1.0449320794148381E-3</v>
      </c>
      <c r="C150" s="119">
        <f t="shared" ref="C150:I150" si="18">+IF($J$149=0,"",(C149/$J$149))</f>
        <v>1.0449320794148381E-2</v>
      </c>
      <c r="D150" s="119">
        <f t="shared" si="18"/>
        <v>2.0898641588296763E-3</v>
      </c>
      <c r="E150" s="119">
        <f t="shared" si="18"/>
        <v>0.12748171368861025</v>
      </c>
      <c r="F150" s="119">
        <f t="shared" si="18"/>
        <v>0.22884012539184953</v>
      </c>
      <c r="G150" s="119">
        <f t="shared" si="18"/>
        <v>0.53814002089864155</v>
      </c>
      <c r="H150" s="119">
        <f t="shared" si="18"/>
        <v>9.1954022988505746E-2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25</v>
      </c>
      <c r="C151" s="116">
        <f t="shared" ref="C151:I151" si="19">+N146</f>
        <v>5</v>
      </c>
      <c r="D151" s="116">
        <f t="shared" si="19"/>
        <v>3</v>
      </c>
      <c r="E151" s="116">
        <f t="shared" si="19"/>
        <v>109</v>
      </c>
      <c r="F151" s="116">
        <f t="shared" si="19"/>
        <v>185</v>
      </c>
      <c r="G151" s="116">
        <f t="shared" si="19"/>
        <v>518</v>
      </c>
      <c r="H151" s="116">
        <f t="shared" si="19"/>
        <v>93</v>
      </c>
      <c r="I151" s="117">
        <f t="shared" si="19"/>
        <v>0</v>
      </c>
      <c r="J151" s="224">
        <f>+SUM(B151:I151)</f>
        <v>938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2.6652452025586353E-2</v>
      </c>
      <c r="C152" s="119">
        <f t="shared" ref="C152:I152" si="20">+IF($J$151=0,"",(C151/$J$151))</f>
        <v>5.3304904051172707E-3</v>
      </c>
      <c r="D152" s="119">
        <f t="shared" si="20"/>
        <v>3.1982942430703624E-3</v>
      </c>
      <c r="E152" s="119">
        <f t="shared" si="20"/>
        <v>0.1162046908315565</v>
      </c>
      <c r="F152" s="119">
        <f t="shared" si="20"/>
        <v>0.19722814498933902</v>
      </c>
      <c r="G152" s="119">
        <f t="shared" si="20"/>
        <v>0.55223880597014929</v>
      </c>
      <c r="H152" s="119">
        <f t="shared" si="20"/>
        <v>9.9147121535181237E-2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5</v>
      </c>
      <c r="D153" s="122">
        <f t="shared" si="21"/>
        <v>3</v>
      </c>
      <c r="E153" s="122">
        <f t="shared" si="21"/>
        <v>98</v>
      </c>
      <c r="F153" s="122">
        <f t="shared" si="21"/>
        <v>366</v>
      </c>
      <c r="G153" s="122">
        <f t="shared" si="21"/>
        <v>401</v>
      </c>
      <c r="H153" s="122">
        <f t="shared" si="21"/>
        <v>102</v>
      </c>
      <c r="I153" s="123">
        <f t="shared" si="21"/>
        <v>0</v>
      </c>
      <c r="J153" s="235">
        <f>+SUM(B153:I153)</f>
        <v>975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5.1282051282051282E-3</v>
      </c>
      <c r="D154" s="125">
        <f t="shared" si="22"/>
        <v>3.0769230769230769E-3</v>
      </c>
      <c r="E154" s="125">
        <f t="shared" si="22"/>
        <v>0.10051282051282051</v>
      </c>
      <c r="F154" s="125">
        <f t="shared" si="22"/>
        <v>0.37538461538461537</v>
      </c>
      <c r="G154" s="125">
        <f t="shared" si="22"/>
        <v>0.41128205128205131</v>
      </c>
      <c r="H154" s="125">
        <f t="shared" si="22"/>
        <v>0.10461538461538461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309</v>
      </c>
      <c r="C159" s="83">
        <f t="shared" ref="C159:E159" si="23">+N159</f>
        <v>107</v>
      </c>
      <c r="D159" s="83">
        <f t="shared" si="23"/>
        <v>267</v>
      </c>
      <c r="E159" s="110">
        <f t="shared" si="23"/>
        <v>220</v>
      </c>
      <c r="F159" s="229">
        <f>+SUM(B159:E159)</f>
        <v>903</v>
      </c>
      <c r="G159" s="83">
        <f>Q159</f>
        <v>339</v>
      </c>
      <c r="H159" s="110">
        <f>R159</f>
        <v>564</v>
      </c>
      <c r="I159" s="229">
        <f>+SUM(G159:H159)</f>
        <v>903</v>
      </c>
      <c r="J159" s="34"/>
      <c r="M159" s="3">
        <v>309</v>
      </c>
      <c r="N159" s="3">
        <v>107</v>
      </c>
      <c r="O159" s="3">
        <v>267</v>
      </c>
      <c r="P159" s="3">
        <v>220</v>
      </c>
      <c r="Q159" s="3">
        <v>339</v>
      </c>
      <c r="R159" s="3">
        <v>564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0.34219269102990035</v>
      </c>
      <c r="C160" s="30">
        <f t="shared" ref="C160:E160" si="24">+IF($F$159=0,"",(C159/$F$159))</f>
        <v>0.1184939091915836</v>
      </c>
      <c r="D160" s="30">
        <f t="shared" si="24"/>
        <v>0.29568106312292358</v>
      </c>
      <c r="E160" s="113">
        <f t="shared" si="24"/>
        <v>0.24363233665559247</v>
      </c>
      <c r="F160" s="230"/>
      <c r="G160" s="30">
        <f>+IF($I$159=0,"",(G159/$I$159))</f>
        <v>0.37541528239202659</v>
      </c>
      <c r="H160" s="113">
        <f>+IF($I$159=0,"",(H159/$I$159))</f>
        <v>0.62458471760797341</v>
      </c>
      <c r="I160" s="230"/>
      <c r="J160" s="34"/>
      <c r="M160" s="3">
        <v>582</v>
      </c>
      <c r="N160" s="3">
        <v>110</v>
      </c>
      <c r="O160" s="3">
        <v>268</v>
      </c>
      <c r="P160" s="3">
        <v>0</v>
      </c>
      <c r="Q160" s="3">
        <v>360</v>
      </c>
      <c r="R160" s="3">
        <v>600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582</v>
      </c>
      <c r="C161" s="25">
        <f t="shared" ref="C161:E161" si="25">+N160</f>
        <v>110</v>
      </c>
      <c r="D161" s="25">
        <f t="shared" si="25"/>
        <v>268</v>
      </c>
      <c r="E161" s="116">
        <f t="shared" si="25"/>
        <v>0</v>
      </c>
      <c r="F161" s="224">
        <f>+SUM(B161:E161)</f>
        <v>960</v>
      </c>
      <c r="G161" s="25">
        <f>Q160</f>
        <v>360</v>
      </c>
      <c r="H161" s="116">
        <f>R160</f>
        <v>600</v>
      </c>
      <c r="I161" s="224">
        <f>+SUM(G161:H161)</f>
        <v>960</v>
      </c>
      <c r="J161" s="34"/>
      <c r="M161" s="3">
        <v>574</v>
      </c>
      <c r="N161" s="3">
        <v>119</v>
      </c>
      <c r="O161" s="3">
        <v>283</v>
      </c>
      <c r="P161" s="3">
        <v>0</v>
      </c>
      <c r="Q161" s="3">
        <v>377</v>
      </c>
      <c r="R161" s="3">
        <v>599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0.60624999999999996</v>
      </c>
      <c r="C162" s="29">
        <f t="shared" ref="C162:E162" si="26">+IF($F$161=0,"",(C161/$F$161))</f>
        <v>0.11458333333333333</v>
      </c>
      <c r="D162" s="29">
        <f t="shared" si="26"/>
        <v>0.27916666666666667</v>
      </c>
      <c r="E162" s="119">
        <f t="shared" si="26"/>
        <v>0</v>
      </c>
      <c r="F162" s="225"/>
      <c r="G162" s="29">
        <f>+IF($I$161=0,"",(G161/$I$161))</f>
        <v>0.375</v>
      </c>
      <c r="H162" s="119">
        <f>+IF($I$161=0,"",(H161/$I$161))</f>
        <v>0.625</v>
      </c>
      <c r="I162" s="225"/>
      <c r="J162" s="34"/>
      <c r="M162" s="3">
        <v>577</v>
      </c>
      <c r="N162" s="3">
        <v>127</v>
      </c>
      <c r="O162" s="3">
        <v>296</v>
      </c>
      <c r="P162" s="3">
        <v>0</v>
      </c>
      <c r="Q162" s="3">
        <v>389</v>
      </c>
      <c r="R162" s="3">
        <v>611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574</v>
      </c>
      <c r="C163" s="25">
        <f t="shared" ref="C163:E163" si="27">+N161</f>
        <v>119</v>
      </c>
      <c r="D163" s="25">
        <f t="shared" si="27"/>
        <v>283</v>
      </c>
      <c r="E163" s="116">
        <f t="shared" si="27"/>
        <v>0</v>
      </c>
      <c r="F163" s="224">
        <f>+SUM(B163:E163)</f>
        <v>976</v>
      </c>
      <c r="G163" s="25">
        <f>Q161</f>
        <v>377</v>
      </c>
      <c r="H163" s="116">
        <f>R161</f>
        <v>599</v>
      </c>
      <c r="I163" s="224">
        <f>+SUM(G163:H163)</f>
        <v>976</v>
      </c>
      <c r="J163" s="34"/>
      <c r="M163" s="3">
        <v>537</v>
      </c>
      <c r="N163" s="3">
        <v>124</v>
      </c>
      <c r="O163" s="3">
        <v>296</v>
      </c>
      <c r="P163" s="3">
        <v>0</v>
      </c>
      <c r="Q163" s="3">
        <v>384</v>
      </c>
      <c r="R163" s="3">
        <v>573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0.58811475409836067</v>
      </c>
      <c r="C164" s="29">
        <f t="shared" ref="C164:E164" si="28">+IF($F$163=0,"",(C163/$F$163))</f>
        <v>0.12192622950819672</v>
      </c>
      <c r="D164" s="29">
        <f t="shared" si="28"/>
        <v>0.28995901639344263</v>
      </c>
      <c r="E164" s="119">
        <f t="shared" si="28"/>
        <v>0</v>
      </c>
      <c r="F164" s="225"/>
      <c r="G164" s="29">
        <f>+IF($I$163=0,"",(G163/$I$163))</f>
        <v>0.38627049180327871</v>
      </c>
      <c r="H164" s="119">
        <f>+IF($I$163=0,"",(H163/$I$163))</f>
        <v>0.61372950819672134</v>
      </c>
      <c r="I164" s="225"/>
      <c r="J164" s="34"/>
      <c r="M164" s="3">
        <v>536</v>
      </c>
      <c r="N164" s="3">
        <v>120</v>
      </c>
      <c r="O164" s="3">
        <v>282</v>
      </c>
      <c r="P164" s="3">
        <v>0</v>
      </c>
      <c r="Q164" s="3">
        <v>388</v>
      </c>
      <c r="R164" s="3">
        <v>550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577</v>
      </c>
      <c r="C165" s="19">
        <f t="shared" ref="C165:E165" si="29">+N162</f>
        <v>127</v>
      </c>
      <c r="D165" s="19">
        <f t="shared" si="29"/>
        <v>296</v>
      </c>
      <c r="E165" s="122">
        <f t="shared" si="29"/>
        <v>0</v>
      </c>
      <c r="F165" s="224">
        <f>+SUM(B165:E165)</f>
        <v>1000</v>
      </c>
      <c r="G165" s="25">
        <f>Q162</f>
        <v>389</v>
      </c>
      <c r="H165" s="116">
        <f>R162</f>
        <v>611</v>
      </c>
      <c r="I165" s="224">
        <f>+SUM(G165:H165)</f>
        <v>1000</v>
      </c>
      <c r="J165" s="34"/>
      <c r="M165" s="3">
        <v>576</v>
      </c>
      <c r="N165" s="3">
        <v>115</v>
      </c>
      <c r="O165" s="3">
        <v>284</v>
      </c>
      <c r="P165" s="3">
        <v>0</v>
      </c>
      <c r="Q165" s="3">
        <v>403</v>
      </c>
      <c r="R165" s="3">
        <v>572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0.57699999999999996</v>
      </c>
      <c r="C166" s="29">
        <f>+IF($F$165=0,"",(C165/$F$165))</f>
        <v>0.127</v>
      </c>
      <c r="D166" s="29">
        <f t="shared" ref="D166:E166" si="30">+IF($F$165=0,"",(D165/$F$165))</f>
        <v>0.29599999999999999</v>
      </c>
      <c r="E166" s="119">
        <f t="shared" si="30"/>
        <v>0</v>
      </c>
      <c r="F166" s="225"/>
      <c r="G166" s="29">
        <f>+IF($I$165=0,"",(G165/$I$165))</f>
        <v>0.38900000000000001</v>
      </c>
      <c r="H166" s="119">
        <f>+IF($I$165=0,"",(H165/$I$165))</f>
        <v>0.61099999999999999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537</v>
      </c>
      <c r="C167" s="19">
        <f t="shared" ref="C167:E167" si="31">+N163</f>
        <v>124</v>
      </c>
      <c r="D167" s="19">
        <f t="shared" si="31"/>
        <v>296</v>
      </c>
      <c r="E167" s="122">
        <f t="shared" si="31"/>
        <v>0</v>
      </c>
      <c r="F167" s="224">
        <f>+SUM(B167:E167)</f>
        <v>957</v>
      </c>
      <c r="G167" s="25">
        <f>Q163</f>
        <v>384</v>
      </c>
      <c r="H167" s="116">
        <f>R163</f>
        <v>573</v>
      </c>
      <c r="I167" s="224">
        <f>+SUM(G167:H167)</f>
        <v>957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0.56112852664576807</v>
      </c>
      <c r="C168" s="29">
        <f>+IF($F$167=0,"",(C167/$F$167))</f>
        <v>0.12957157784743992</v>
      </c>
      <c r="D168" s="29">
        <f>+IF($F$167=0,"",(D167/$F$167))</f>
        <v>0.30929989550679204</v>
      </c>
      <c r="E168" s="119">
        <f>+IF($F$167=0,"",(E167/$F$167))</f>
        <v>0</v>
      </c>
      <c r="F168" s="225"/>
      <c r="G168" s="29">
        <f>+IF($I$167=0,"",(G167/$I$167))</f>
        <v>0.40125391849529779</v>
      </c>
      <c r="H168" s="119">
        <f>+IF($I$167=0,"",(H167/$I$167))</f>
        <v>0.59874608150470221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536</v>
      </c>
      <c r="C169" s="19">
        <f t="shared" ref="C169:E169" si="32">+N164</f>
        <v>120</v>
      </c>
      <c r="D169" s="19">
        <f t="shared" si="32"/>
        <v>282</v>
      </c>
      <c r="E169" s="122">
        <f t="shared" si="32"/>
        <v>0</v>
      </c>
      <c r="F169" s="224">
        <f>+SUM(B169:E169)</f>
        <v>938</v>
      </c>
      <c r="G169" s="25">
        <f>Q164</f>
        <v>388</v>
      </c>
      <c r="H169" s="116">
        <f>R164</f>
        <v>550</v>
      </c>
      <c r="I169" s="220">
        <f>+SUM(G169:H169)</f>
        <v>938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0.5714285714285714</v>
      </c>
      <c r="C170" s="29">
        <f>+IF($F$169=0,"",(C169/$F$169))</f>
        <v>0.1279317697228145</v>
      </c>
      <c r="D170" s="29">
        <f>+IF($F$169=0,"",(D169/$F$169))</f>
        <v>0.3006396588486141</v>
      </c>
      <c r="E170" s="119">
        <f>+IF($F$169=0,"",(E169/$F$169))</f>
        <v>0</v>
      </c>
      <c r="F170" s="225"/>
      <c r="G170" s="29">
        <f>+IF($I$169=0,"",(G169/$I$169))</f>
        <v>0.4136460554371002</v>
      </c>
      <c r="H170" s="119">
        <f>+IF($I$169=0,"",(H169/$I$169))</f>
        <v>0.5863539445628998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576</v>
      </c>
      <c r="C171" s="19">
        <f t="shared" ref="C171:E171" si="33">+N165</f>
        <v>115</v>
      </c>
      <c r="D171" s="19">
        <f t="shared" si="33"/>
        <v>284</v>
      </c>
      <c r="E171" s="122">
        <f t="shared" si="33"/>
        <v>0</v>
      </c>
      <c r="F171" s="235">
        <f>+SUM(B171:E171)</f>
        <v>975</v>
      </c>
      <c r="G171" s="19">
        <f>Q165</f>
        <v>403</v>
      </c>
      <c r="H171" s="122">
        <f>R165</f>
        <v>572</v>
      </c>
      <c r="I171" s="235">
        <f>+SUM(G171:H171)</f>
        <v>975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0.59076923076923082</v>
      </c>
      <c r="C172" s="127">
        <f t="shared" ref="C172:E172" si="34">+IF($F$171=0,"",(C171/$F$171))</f>
        <v>0.11794871794871795</v>
      </c>
      <c r="D172" s="127">
        <f t="shared" si="34"/>
        <v>0.29128205128205126</v>
      </c>
      <c r="E172" s="125">
        <f t="shared" si="34"/>
        <v>0</v>
      </c>
      <c r="F172" s="236"/>
      <c r="G172" s="127">
        <f>+IF($I$171=0,"",(G171/$I$171))</f>
        <v>0.41333333333333333</v>
      </c>
      <c r="H172" s="125">
        <f>+IF($I$171=0,"",(H171/$I$171))</f>
        <v>0.58666666666666667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77</v>
      </c>
      <c r="C178" s="19">
        <f t="shared" ref="C178:G178" si="35">+N178</f>
        <v>297</v>
      </c>
      <c r="D178" s="19">
        <f t="shared" si="35"/>
        <v>529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903</v>
      </c>
      <c r="I178" s="21"/>
      <c r="J178" s="21"/>
      <c r="K178" s="3"/>
      <c r="L178" s="3"/>
      <c r="M178" s="3">
        <v>77</v>
      </c>
      <c r="N178" s="3">
        <v>297</v>
      </c>
      <c r="O178" s="43">
        <v>529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8.5271317829457363E-2</v>
      </c>
      <c r="C179" s="30">
        <f t="shared" ref="C179:G179" si="36">+IF($H$178=0,"",(C178/$H$178))</f>
        <v>0.32890365448504982</v>
      </c>
      <c r="D179" s="30">
        <f t="shared" si="36"/>
        <v>0.58582502768549283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61</v>
      </c>
      <c r="N179" s="3">
        <v>319</v>
      </c>
      <c r="O179" s="43">
        <v>407</v>
      </c>
      <c r="P179" s="43">
        <v>173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61</v>
      </c>
      <c r="C180" s="25">
        <f t="shared" ref="C180:G180" si="37">+N179</f>
        <v>319</v>
      </c>
      <c r="D180" s="25">
        <f t="shared" si="37"/>
        <v>407</v>
      </c>
      <c r="E180" s="25">
        <f t="shared" si="37"/>
        <v>173</v>
      </c>
      <c r="F180" s="25">
        <f t="shared" si="37"/>
        <v>0</v>
      </c>
      <c r="G180" s="116">
        <f t="shared" si="37"/>
        <v>0</v>
      </c>
      <c r="H180" s="224">
        <f>+SUM(B180:G180)</f>
        <v>960</v>
      </c>
      <c r="I180" s="20"/>
      <c r="J180" s="20"/>
      <c r="K180" s="3"/>
      <c r="L180" s="3"/>
      <c r="M180" s="3">
        <v>58</v>
      </c>
      <c r="N180" s="3">
        <v>379</v>
      </c>
      <c r="O180" s="43">
        <v>392</v>
      </c>
      <c r="P180" s="43">
        <v>147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6.3541666666666663E-2</v>
      </c>
      <c r="C181" s="29">
        <f t="shared" ref="C181:G181" si="38">+IF($H$180=0,"",(C180/$H$180))</f>
        <v>0.33229166666666665</v>
      </c>
      <c r="D181" s="29">
        <f t="shared" si="38"/>
        <v>0.42395833333333333</v>
      </c>
      <c r="E181" s="29">
        <f t="shared" si="38"/>
        <v>0.18020833333333333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55</v>
      </c>
      <c r="N181" s="3">
        <v>409</v>
      </c>
      <c r="O181" s="43">
        <v>372</v>
      </c>
      <c r="P181" s="43">
        <v>164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58</v>
      </c>
      <c r="C182" s="25">
        <f t="shared" ref="C182:G182" si="39">+N180</f>
        <v>379</v>
      </c>
      <c r="D182" s="25">
        <f t="shared" si="39"/>
        <v>392</v>
      </c>
      <c r="E182" s="25">
        <f t="shared" si="39"/>
        <v>147</v>
      </c>
      <c r="F182" s="25">
        <f t="shared" si="39"/>
        <v>0</v>
      </c>
      <c r="G182" s="116">
        <f t="shared" si="39"/>
        <v>0</v>
      </c>
      <c r="H182" s="224">
        <f>+SUM(B182:G182)</f>
        <v>976</v>
      </c>
      <c r="I182" s="20"/>
      <c r="J182" s="20"/>
      <c r="K182" s="3"/>
      <c r="L182" s="3"/>
      <c r="M182" s="3">
        <v>56</v>
      </c>
      <c r="N182" s="3">
        <v>408</v>
      </c>
      <c r="O182" s="43">
        <v>365</v>
      </c>
      <c r="P182" s="43">
        <v>128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5.9426229508196718E-2</v>
      </c>
      <c r="C183" s="29">
        <f t="shared" ref="C183:G183" si="40">+IF($H$182=0,"",(C182/$H$182))</f>
        <v>0.38831967213114754</v>
      </c>
      <c r="D183" s="29">
        <f t="shared" si="40"/>
        <v>0.40163934426229508</v>
      </c>
      <c r="E183" s="29">
        <f t="shared" si="40"/>
        <v>0.15061475409836064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48</v>
      </c>
      <c r="N183" s="3">
        <v>373</v>
      </c>
      <c r="O183" s="43">
        <v>360</v>
      </c>
      <c r="P183" s="43">
        <v>157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55</v>
      </c>
      <c r="C184" s="25">
        <f t="shared" ref="C184:G184" si="41">+N181</f>
        <v>409</v>
      </c>
      <c r="D184" s="25">
        <f t="shared" si="41"/>
        <v>372</v>
      </c>
      <c r="E184" s="25">
        <f t="shared" si="41"/>
        <v>164</v>
      </c>
      <c r="F184" s="25">
        <f t="shared" si="41"/>
        <v>0</v>
      </c>
      <c r="G184" s="116">
        <f t="shared" si="41"/>
        <v>0</v>
      </c>
      <c r="H184" s="224">
        <f>+SUM(B184:G184)</f>
        <v>1000</v>
      </c>
      <c r="I184" s="20"/>
      <c r="J184" s="20"/>
      <c r="K184" s="20"/>
      <c r="L184" s="20"/>
      <c r="M184" s="3">
        <v>43</v>
      </c>
      <c r="N184" s="3">
        <v>356</v>
      </c>
      <c r="O184" s="43">
        <v>398</v>
      </c>
      <c r="P184" s="43">
        <v>178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5.5E-2</v>
      </c>
      <c r="C185" s="29">
        <f t="shared" ref="C185:G185" si="42">+IF($H$184=0,"",(C184/$H$184))</f>
        <v>0.40899999999999997</v>
      </c>
      <c r="D185" s="29">
        <f t="shared" si="42"/>
        <v>0.372</v>
      </c>
      <c r="E185" s="29">
        <f t="shared" si="42"/>
        <v>0.16400000000000001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56</v>
      </c>
      <c r="C186" s="25">
        <f t="shared" ref="C186:G186" si="43">N182</f>
        <v>408</v>
      </c>
      <c r="D186" s="25">
        <f t="shared" si="43"/>
        <v>365</v>
      </c>
      <c r="E186" s="25">
        <f t="shared" si="43"/>
        <v>128</v>
      </c>
      <c r="F186" s="25">
        <f t="shared" si="43"/>
        <v>0</v>
      </c>
      <c r="G186" s="116">
        <f t="shared" si="43"/>
        <v>0</v>
      </c>
      <c r="H186" s="224">
        <f>+SUM(B186:G186)</f>
        <v>957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5.8516196447230932E-2</v>
      </c>
      <c r="C187" s="29">
        <f t="shared" si="44"/>
        <v>0.42633228840125392</v>
      </c>
      <c r="D187" s="29">
        <f t="shared" si="44"/>
        <v>0.38140020898641586</v>
      </c>
      <c r="E187" s="29">
        <f t="shared" si="44"/>
        <v>0.13375130616509928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48</v>
      </c>
      <c r="C188" s="25">
        <f t="shared" ref="C188:G188" si="45">N183</f>
        <v>373</v>
      </c>
      <c r="D188" s="25">
        <f t="shared" si="45"/>
        <v>360</v>
      </c>
      <c r="E188" s="25">
        <f t="shared" si="45"/>
        <v>157</v>
      </c>
      <c r="F188" s="25">
        <f t="shared" si="45"/>
        <v>0</v>
      </c>
      <c r="G188" s="116">
        <f t="shared" si="45"/>
        <v>0</v>
      </c>
      <c r="H188" s="224">
        <f>+SUM(B188:G188)</f>
        <v>938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5.1172707889125799E-2</v>
      </c>
      <c r="C189" s="29">
        <f t="shared" si="46"/>
        <v>0.39765458422174838</v>
      </c>
      <c r="D189" s="29">
        <f t="shared" si="46"/>
        <v>0.38379530916844351</v>
      </c>
      <c r="E189" s="29">
        <f t="shared" si="46"/>
        <v>0.1673773987206823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43</v>
      </c>
      <c r="C190" s="25">
        <f t="shared" ref="C190:G190" si="47">N184</f>
        <v>356</v>
      </c>
      <c r="D190" s="25">
        <f t="shared" si="47"/>
        <v>398</v>
      </c>
      <c r="E190" s="25">
        <f t="shared" si="47"/>
        <v>178</v>
      </c>
      <c r="F190" s="25">
        <f t="shared" si="47"/>
        <v>0</v>
      </c>
      <c r="G190" s="116">
        <f t="shared" si="47"/>
        <v>0</v>
      </c>
      <c r="H190" s="224">
        <f>+SUM(B190:G190)</f>
        <v>975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4.41025641025641E-2</v>
      </c>
      <c r="C191" s="127">
        <f>+IF($H$190=0,"",(C190/$H$190))</f>
        <v>0.36512820512820515</v>
      </c>
      <c r="D191" s="127">
        <f t="shared" ref="D191:G191" si="48">+IF($H$190=0,"",(D190/$H$190))</f>
        <v>0.40820512820512822</v>
      </c>
      <c r="E191" s="127">
        <f t="shared" si="48"/>
        <v>0.18256410256410258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17</v>
      </c>
      <c r="D196" s="64">
        <v>8</v>
      </c>
      <c r="E196" s="64">
        <v>6</v>
      </c>
      <c r="F196" s="64">
        <v>0</v>
      </c>
      <c r="G196" s="64">
        <v>18</v>
      </c>
      <c r="H196" s="65">
        <v>28</v>
      </c>
      <c r="I196" s="65">
        <v>5</v>
      </c>
      <c r="J196" s="66">
        <v>6</v>
      </c>
      <c r="K196" s="66">
        <v>3</v>
      </c>
      <c r="L196" s="66">
        <v>0</v>
      </c>
      <c r="M196" s="68">
        <v>1</v>
      </c>
      <c r="AK196" s="1"/>
    </row>
    <row r="197" spans="1:37" ht="18.75" x14ac:dyDescent="0.25">
      <c r="A197" s="241" t="s">
        <v>3</v>
      </c>
      <c r="B197" s="242"/>
      <c r="C197" s="69">
        <v>113</v>
      </c>
      <c r="D197" s="15">
        <v>79</v>
      </c>
      <c r="E197" s="15">
        <v>150</v>
      </c>
      <c r="F197" s="15">
        <v>342</v>
      </c>
      <c r="G197" s="15">
        <v>486</v>
      </c>
      <c r="H197" s="28">
        <v>348</v>
      </c>
      <c r="I197" s="28">
        <v>474</v>
      </c>
      <c r="J197" s="33">
        <v>459</v>
      </c>
      <c r="K197" s="33">
        <v>380</v>
      </c>
      <c r="L197" s="33">
        <v>534</v>
      </c>
      <c r="M197" s="70">
        <v>484</v>
      </c>
      <c r="AK197" s="1"/>
    </row>
    <row r="198" spans="1:37" ht="18.75" x14ac:dyDescent="0.25">
      <c r="A198" s="241" t="s">
        <v>4</v>
      </c>
      <c r="B198" s="242"/>
      <c r="C198" s="69">
        <v>800</v>
      </c>
      <c r="D198" s="15">
        <v>857</v>
      </c>
      <c r="E198" s="15">
        <v>936</v>
      </c>
      <c r="F198" s="15">
        <v>631</v>
      </c>
      <c r="G198" s="15">
        <v>1014</v>
      </c>
      <c r="H198" s="28">
        <v>1162</v>
      </c>
      <c r="I198" s="28">
        <v>1072</v>
      </c>
      <c r="J198" s="33">
        <v>1241</v>
      </c>
      <c r="K198" s="33">
        <v>1261</v>
      </c>
      <c r="L198" s="33">
        <v>1435</v>
      </c>
      <c r="M198" s="70">
        <v>1404</v>
      </c>
      <c r="AK198" s="1"/>
    </row>
    <row r="199" spans="1:37" ht="18.75" x14ac:dyDescent="0.25">
      <c r="A199" s="241" t="s">
        <v>5</v>
      </c>
      <c r="B199" s="242"/>
      <c r="C199" s="69">
        <v>666</v>
      </c>
      <c r="D199" s="15">
        <v>644</v>
      </c>
      <c r="E199" s="15">
        <v>738</v>
      </c>
      <c r="F199" s="15">
        <v>566</v>
      </c>
      <c r="G199" s="15">
        <v>832</v>
      </c>
      <c r="H199" s="28">
        <v>776</v>
      </c>
      <c r="I199" s="28">
        <v>730</v>
      </c>
      <c r="J199" s="33">
        <v>691</v>
      </c>
      <c r="K199" s="33">
        <v>627</v>
      </c>
      <c r="L199" s="33">
        <v>951</v>
      </c>
      <c r="M199" s="70">
        <v>883</v>
      </c>
      <c r="AK199" s="1"/>
    </row>
    <row r="200" spans="1:37" ht="18.75" x14ac:dyDescent="0.25">
      <c r="A200" s="241" t="s">
        <v>6</v>
      </c>
      <c r="B200" s="242"/>
      <c r="C200" s="69">
        <v>195</v>
      </c>
      <c r="D200" s="15">
        <v>208</v>
      </c>
      <c r="E200" s="15">
        <v>144</v>
      </c>
      <c r="F200" s="15">
        <v>153</v>
      </c>
      <c r="G200" s="15">
        <v>145</v>
      </c>
      <c r="H200" s="28">
        <v>381</v>
      </c>
      <c r="I200" s="28">
        <v>396</v>
      </c>
      <c r="J200" s="33">
        <v>142</v>
      </c>
      <c r="K200" s="33">
        <v>132</v>
      </c>
      <c r="L200" s="33">
        <v>175</v>
      </c>
      <c r="M200" s="70">
        <v>228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3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1791</v>
      </c>
      <c r="D202" s="158">
        <f t="shared" si="49"/>
        <v>1796</v>
      </c>
      <c r="E202" s="158">
        <f t="shared" si="49"/>
        <v>1974</v>
      </c>
      <c r="F202" s="158">
        <f t="shared" si="49"/>
        <v>1692</v>
      </c>
      <c r="G202" s="158">
        <f t="shared" si="49"/>
        <v>2495</v>
      </c>
      <c r="H202" s="158">
        <f t="shared" si="49"/>
        <v>2695</v>
      </c>
      <c r="I202" s="158">
        <f t="shared" si="49"/>
        <v>2677</v>
      </c>
      <c r="J202" s="158">
        <f t="shared" si="49"/>
        <v>2539</v>
      </c>
      <c r="K202" s="158">
        <f t="shared" ref="K202:L202" si="50">+SUM(K196:K201)</f>
        <v>2403</v>
      </c>
      <c r="L202" s="158">
        <f t="shared" si="50"/>
        <v>3095</v>
      </c>
      <c r="M202" s="179">
        <f>+SUM(M196:M201)</f>
        <v>3003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0.375</v>
      </c>
      <c r="E208" s="134"/>
      <c r="F208" s="186">
        <v>0.70588235294117652</v>
      </c>
      <c r="G208" s="187"/>
      <c r="H208" s="186">
        <v>0.6</v>
      </c>
      <c r="I208" s="186"/>
      <c r="J208" s="192">
        <v>0.5</v>
      </c>
      <c r="K208" s="201"/>
      <c r="L208" s="186">
        <v>0.33333333333333331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0.66803278688524592</v>
      </c>
      <c r="E209" s="187"/>
      <c r="F209" s="186">
        <v>0.69970845481049559</v>
      </c>
      <c r="G209" s="187"/>
      <c r="H209" s="186">
        <v>0.70788912579957353</v>
      </c>
      <c r="I209" s="186"/>
      <c r="J209" s="194">
        <v>0.62416107382550334</v>
      </c>
      <c r="K209" s="202"/>
      <c r="L209" s="186">
        <v>0.69105691056910568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0.74116523400191026</v>
      </c>
      <c r="E210" s="187"/>
      <c r="F210" s="186">
        <v>0.68899521531100483</v>
      </c>
      <c r="G210" s="187"/>
      <c r="H210" s="186">
        <v>0.70499528746465601</v>
      </c>
      <c r="I210" s="186"/>
      <c r="J210" s="194">
        <v>0.6523500810372771</v>
      </c>
      <c r="K210" s="202"/>
      <c r="L210" s="186">
        <v>0.71955128205128205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0.90213299874529485</v>
      </c>
      <c r="E211" s="187"/>
      <c r="F211" s="186">
        <v>0.89743589743589747</v>
      </c>
      <c r="G211" s="187"/>
      <c r="H211" s="186">
        <v>0.89114658925979684</v>
      </c>
      <c r="I211" s="186"/>
      <c r="J211" s="194">
        <v>0.84722222222222221</v>
      </c>
      <c r="K211" s="202"/>
      <c r="L211" s="186">
        <v>0.86538461538461542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>
        <v>0.86956521739130432</v>
      </c>
      <c r="E212" s="187"/>
      <c r="F212" s="186">
        <v>0.95652173913043481</v>
      </c>
      <c r="G212" s="187"/>
      <c r="H212" s="186">
        <v>0.86363636363636365</v>
      </c>
      <c r="I212" s="186"/>
      <c r="J212" s="194">
        <v>0.95652173913043481</v>
      </c>
      <c r="K212" s="202"/>
      <c r="L212" s="186">
        <v>0.9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0.97931034482758617</v>
      </c>
      <c r="E213" s="187"/>
      <c r="F213" s="186">
        <v>0.99737532808398954</v>
      </c>
      <c r="G213" s="187"/>
      <c r="H213" s="186">
        <v>0.98232323232323238</v>
      </c>
      <c r="I213" s="186"/>
      <c r="J213" s="194">
        <v>0.92957746478873238</v>
      </c>
      <c r="K213" s="202"/>
      <c r="L213" s="186">
        <v>0.96969696969696972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128</v>
      </c>
      <c r="E219" s="196"/>
      <c r="F219" s="195" t="s">
        <v>124</v>
      </c>
      <c r="G219" s="196"/>
      <c r="H219" s="195" t="s">
        <v>128</v>
      </c>
      <c r="I219" s="196"/>
      <c r="J219" s="195" t="s">
        <v>128</v>
      </c>
      <c r="K219" s="196"/>
      <c r="L219" s="195">
        <v>0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128</v>
      </c>
      <c r="E220" s="187"/>
      <c r="F220" s="193" t="s">
        <v>128</v>
      </c>
      <c r="G220" s="187"/>
      <c r="H220" s="193" t="s">
        <v>128</v>
      </c>
      <c r="I220" s="187"/>
      <c r="J220" s="193" t="s">
        <v>128</v>
      </c>
      <c r="K220" s="187"/>
      <c r="L220" s="193" t="s">
        <v>128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125</v>
      </c>
      <c r="E221" s="187"/>
      <c r="F221" s="193" t="s">
        <v>125</v>
      </c>
      <c r="G221" s="187"/>
      <c r="H221" s="193" t="s">
        <v>125</v>
      </c>
      <c r="I221" s="187"/>
      <c r="J221" s="193" t="s">
        <v>125</v>
      </c>
      <c r="K221" s="187"/>
      <c r="L221" s="193" t="s">
        <v>125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129</v>
      </c>
      <c r="E222" s="187"/>
      <c r="F222" s="193" t="s">
        <v>129</v>
      </c>
      <c r="G222" s="187"/>
      <c r="H222" s="193" t="s">
        <v>129</v>
      </c>
      <c r="I222" s="187"/>
      <c r="J222" s="193" t="s">
        <v>129</v>
      </c>
      <c r="K222" s="187"/>
      <c r="L222" s="193" t="s">
        <v>127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130</v>
      </c>
      <c r="E223" s="187"/>
      <c r="F223" s="193" t="s">
        <v>133</v>
      </c>
      <c r="G223" s="187"/>
      <c r="H223" s="193" t="s">
        <v>134</v>
      </c>
      <c r="I223" s="187"/>
      <c r="J223" s="193" t="s">
        <v>135</v>
      </c>
      <c r="K223" s="187"/>
      <c r="L223" s="193" t="s">
        <v>134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126</v>
      </c>
      <c r="E224" s="187"/>
      <c r="F224" s="193" t="s">
        <v>126</v>
      </c>
      <c r="G224" s="187"/>
      <c r="H224" s="193" t="s">
        <v>127</v>
      </c>
      <c r="I224" s="187"/>
      <c r="J224" s="193" t="s">
        <v>127</v>
      </c>
      <c r="K224" s="187"/>
      <c r="L224" s="193" t="s">
        <v>127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2023-09-02T04:28:57Z</dcterms:modified>
</cp:coreProperties>
</file>