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9426567-56E6-467E-8341-F56D15147B4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<sst xmlns="http://schemas.openxmlformats.org/spreadsheetml/2006/main" count="247" uniqueCount="134">
  <si>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</si>
  <si>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</si>
  <si>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</si>
  <si>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</si>
  <si>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</si>
  <si>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</si>
  <si>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</si>
  <si>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</si>
  <si>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</si>
  <si>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</si>
  <si>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</si>
  <si>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</si>
  <si>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</si>
  <si>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</si>
  <si>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</si>
  <si>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</si>
  <si>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</si>
  <si>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</si>
  <si>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</si>
  <si>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</si>
  <si>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</si>
  <si>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</si>
  <si>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</si>
  <si>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</si>
  <si>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</si>
  <si>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</si>
  <si>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</si>
  <si>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</si>
  <si>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</si>
  <si>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</si>
  <si>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</si>
  <si>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</si>
  <si>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</si>
  <si>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</si>
  <si>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</si>
  <si>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</si>
  <si>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</si>
  <si>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</si>
  <si>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</si>
  <si>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</si>
  <si>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</si>
  <si>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</si>
  <si>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</si>
  <si>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</si>
  <si>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</si>
  <si>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</si>
  <si>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</si>
  <si>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</si>
  <si>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</si>
  <si>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</si>
  <si>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</si>
  <si>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</si>
  <si>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</si>
  <si>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</si>
  <si>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</si>
  <si>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</si>
  <si>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</si>
  <si>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</si>
  <si>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</si>
  <si>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</si>
  <si>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</si>
  <si>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</si>
  <si>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</si>
  <si>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</si>
  <si>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</si>
  <si>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</si>
  <si>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</si>
  <si>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</si>
  <si>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</si>
  <si>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</si>
  <si>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</si>
  <si>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</si>
  <si>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</si>
  <si>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</si>
  <si>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</si>
  <si>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</si>
  <si>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</si>
  <si>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</si>
  <si>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</si>
  <si>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</si>
  <si>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</si>
  <si>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</si>
  <si>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</si>
  <si>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</si>
  <si>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</si>
  <si>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</si>
  <si>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</si>
  <si>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</si>
  <si>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</si>
  <si>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</si>
  <si>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</si>
  <si>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</si>
  <si>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</si>
  <si>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</si>
  <si>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</si>
  <si>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</si>
  <si>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</si>
  <si>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</si>
  <si>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</si>
  <si>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</si>
  <si>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</si>
  <si>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</si>
  <si>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</si>
  <si>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</si>
  <si>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</si>
  <si>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</si>
  <si>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</si>
  <si>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</si>
  <si>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</si>
  <si>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</si>
  <si>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</si>
  <si>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</si>
  <si>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</si>
  <si>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</si>
  <si>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</si>
  <si>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</si>
  <si>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</si>
  <si>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</si>
  <si>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</si>
  <si>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</si>
  <si>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</si>
  <si>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</si>
  <si>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</si>
  <si>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</si>
  <si>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</si>
  <si>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3,5 y 4 SMMLV</t>
  </si>
  <si>
    <t>Entre 2,5 y 3 SMMLV</t>
  </si>
  <si>
    <t>SI</t>
  </si>
  <si>
    <t>Entre 5 y 6 SMMLV</t>
  </si>
  <si>
    <t>UNIVERSIDAD AUTONOMA DE OCCIDENTE</t>
  </si>
  <si>
    <t>Entre 1,5 y 2 SMMLV</t>
  </si>
  <si>
    <t>Entre 1 y 1,5 SMMLV</t>
  </si>
  <si>
    <t>Entre 3 y 3,5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</si>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</sst>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AUTONOMA DE OCCIDENTE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AUTONOMA DE OCCIDENTE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8523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7022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1501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7.966662581198676E-2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0.73549359457422758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7891</v>
      </c>
      <c r="D32" s="56">
        <v>8657</v>
      </c>
      <c r="E32" s="56">
        <v>9381</v>
      </c>
      <c r="F32" s="56">
        <v>10062</v>
      </c>
      <c r="G32" s="56">
        <v>10678</v>
      </c>
      <c r="H32" s="57">
        <v>10792</v>
      </c>
      <c r="I32" s="57">
        <v>10349</v>
      </c>
      <c r="J32" s="58">
        <v>9761</v>
      </c>
      <c r="K32" s="58">
        <v>8962</v>
      </c>
      <c r="L32" s="58">
        <v>7762</v>
      </c>
      <c r="M32" s="61">
        <v>7022</v>
      </c>
    </row>
    <row r="33" spans="1:14" ht="18.75" x14ac:dyDescent="0.25">
      <c r="A33" s="275" t="s">
        <v>24</v>
      </c>
      <c r="B33" s="276"/>
      <c r="C33" s="60">
        <v>341</v>
      </c>
      <c r="D33" s="12">
        <v>466</v>
      </c>
      <c r="E33" s="12">
        <v>411</v>
      </c>
      <c r="F33" s="12">
        <v>435</v>
      </c>
      <c r="G33" s="12">
        <v>395</v>
      </c>
      <c r="H33" s="27">
        <v>399</v>
      </c>
      <c r="I33" s="27">
        <v>387</v>
      </c>
      <c r="J33" s="32">
        <v>426</v>
      </c>
      <c r="K33" s="32">
        <v>959</v>
      </c>
      <c r="L33" s="32">
        <v>1461</v>
      </c>
      <c r="M33" s="62">
        <v>1501</v>
      </c>
    </row>
    <row r="34" spans="1:14" ht="19.5" thickBot="1" x14ac:dyDescent="0.3">
      <c r="A34" s="250" t="s">
        <v>8</v>
      </c>
      <c r="B34" s="251"/>
      <c r="C34" s="171">
        <f>+SUM(C32:C33)</f>
        <v>8232</v>
      </c>
      <c r="D34" s="172">
        <f t="shared" ref="D34:H34" si="0">+SUM(D32:D33)</f>
        <v>9123</v>
      </c>
      <c r="E34" s="172">
        <f t="shared" si="0"/>
        <v>9792</v>
      </c>
      <c r="F34" s="172">
        <f t="shared" si="0"/>
        <v>10497</v>
      </c>
      <c r="G34" s="172">
        <f t="shared" si="0"/>
        <v>11073</v>
      </c>
      <c r="H34" s="175">
        <f t="shared" si="0"/>
        <v>11191</v>
      </c>
      <c r="I34" s="175">
        <f>+SUM(I32:I33)</f>
        <v>10736</v>
      </c>
      <c r="J34" s="166">
        <f>+SUM(J32:J33)</f>
        <v>10187</v>
      </c>
      <c r="K34" s="166">
        <f>+SUM(K32:K33)</f>
        <v>9921</v>
      </c>
      <c r="L34" s="166">
        <f>+SUM(L32:L33)</f>
        <v>9223</v>
      </c>
      <c r="M34" s="167">
        <f>+SUM(M32:M33)</f>
        <v>8523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287</v>
      </c>
      <c r="D39" s="64">
        <v>221</v>
      </c>
      <c r="E39" s="64">
        <v>69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624</v>
      </c>
      <c r="D40" s="15">
        <v>675</v>
      </c>
      <c r="E40" s="15">
        <v>1150</v>
      </c>
      <c r="F40" s="15">
        <v>1415</v>
      </c>
      <c r="G40" s="15">
        <v>1588</v>
      </c>
      <c r="H40" s="28">
        <v>1535</v>
      </c>
      <c r="I40" s="28">
        <v>1312</v>
      </c>
      <c r="J40" s="33">
        <v>1082</v>
      </c>
      <c r="K40" s="33">
        <v>717</v>
      </c>
      <c r="L40" s="33">
        <v>369</v>
      </c>
      <c r="M40" s="70">
        <v>171</v>
      </c>
      <c r="N40" s="42"/>
    </row>
    <row r="41" spans="1:14" ht="18.75" x14ac:dyDescent="0.25">
      <c r="A41" s="241" t="s">
        <v>4</v>
      </c>
      <c r="B41" s="242"/>
      <c r="C41" s="69">
        <v>6980</v>
      </c>
      <c r="D41" s="15">
        <v>7761</v>
      </c>
      <c r="E41" s="15">
        <v>8162</v>
      </c>
      <c r="F41" s="15">
        <v>8647</v>
      </c>
      <c r="G41" s="15">
        <v>9090</v>
      </c>
      <c r="H41" s="28">
        <v>9257</v>
      </c>
      <c r="I41" s="28">
        <v>9037</v>
      </c>
      <c r="J41" s="33">
        <v>8679</v>
      </c>
      <c r="K41" s="33">
        <v>8245</v>
      </c>
      <c r="L41" s="33">
        <v>7393</v>
      </c>
      <c r="M41" s="70">
        <v>6851</v>
      </c>
      <c r="N41" s="42"/>
    </row>
    <row r="42" spans="1:14" ht="18.75" x14ac:dyDescent="0.25">
      <c r="A42" s="241" t="s">
        <v>5</v>
      </c>
      <c r="B42" s="242"/>
      <c r="C42" s="69">
        <v>266</v>
      </c>
      <c r="D42" s="15">
        <v>299</v>
      </c>
      <c r="E42" s="15">
        <v>294</v>
      </c>
      <c r="F42" s="15">
        <v>333</v>
      </c>
      <c r="G42" s="15">
        <v>260</v>
      </c>
      <c r="H42" s="28">
        <v>241</v>
      </c>
      <c r="I42" s="28">
        <v>261</v>
      </c>
      <c r="J42" s="33">
        <v>313</v>
      </c>
      <c r="K42" s="33">
        <v>721</v>
      </c>
      <c r="L42" s="33">
        <v>1162</v>
      </c>
      <c r="M42" s="70">
        <v>1284</v>
      </c>
      <c r="N42" s="42"/>
    </row>
    <row r="43" spans="1:14" ht="18.75" x14ac:dyDescent="0.25">
      <c r="A43" s="241" t="s">
        <v>6</v>
      </c>
      <c r="B43" s="242"/>
      <c r="C43" s="69">
        <v>75</v>
      </c>
      <c r="D43" s="15">
        <v>167</v>
      </c>
      <c r="E43" s="15">
        <v>117</v>
      </c>
      <c r="F43" s="15">
        <v>102</v>
      </c>
      <c r="G43" s="15">
        <v>135</v>
      </c>
      <c r="H43" s="28">
        <v>151</v>
      </c>
      <c r="I43" s="28">
        <v>109</v>
      </c>
      <c r="J43" s="33">
        <v>91</v>
      </c>
      <c r="K43" s="33">
        <v>212</v>
      </c>
      <c r="L43" s="33">
        <v>272</v>
      </c>
      <c r="M43" s="70">
        <v>204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7</v>
      </c>
      <c r="I44" s="28">
        <v>17</v>
      </c>
      <c r="J44" s="33">
        <v>22</v>
      </c>
      <c r="K44" s="33">
        <v>26</v>
      </c>
      <c r="L44" s="33">
        <v>27</v>
      </c>
      <c r="M44" s="70">
        <v>13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8232</v>
      </c>
      <c r="D45" s="172">
        <f t="shared" ref="D45:I45" si="1">+SUM(D39:D44)</f>
        <v>9123</v>
      </c>
      <c r="E45" s="172">
        <f t="shared" si="1"/>
        <v>9792</v>
      </c>
      <c r="F45" s="172">
        <f t="shared" si="1"/>
        <v>10497</v>
      </c>
      <c r="G45" s="172">
        <f t="shared" si="1"/>
        <v>11073</v>
      </c>
      <c r="H45" s="175">
        <f t="shared" si="1"/>
        <v>11191</v>
      </c>
      <c r="I45" s="175">
        <f t="shared" si="1"/>
        <v>10736</v>
      </c>
      <c r="J45" s="166">
        <f>+SUM(J39:J44)</f>
        <v>10187</v>
      </c>
      <c r="K45" s="166">
        <f>+SUM(K39:K44)</f>
        <v>9921</v>
      </c>
      <c r="L45" s="166">
        <f>+SUM(L39:L44)</f>
        <v>9223</v>
      </c>
      <c r="M45" s="167">
        <f>+SUM(M39:M44)</f>
        <v>8523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447</v>
      </c>
      <c r="D51" s="15">
        <v>625</v>
      </c>
      <c r="E51" s="15">
        <v>637</v>
      </c>
      <c r="F51" s="15">
        <v>659</v>
      </c>
      <c r="G51" s="15">
        <v>687</v>
      </c>
      <c r="H51" s="28">
        <v>713</v>
      </c>
      <c r="I51" s="28">
        <v>698</v>
      </c>
      <c r="J51" s="33">
        <v>827</v>
      </c>
      <c r="K51" s="33">
        <v>906</v>
      </c>
      <c r="L51" s="33">
        <v>852</v>
      </c>
      <c r="M51" s="70">
        <v>840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1548</v>
      </c>
      <c r="D54" s="15">
        <v>1505</v>
      </c>
      <c r="E54" s="15">
        <v>1491</v>
      </c>
      <c r="F54" s="15">
        <v>1607</v>
      </c>
      <c r="G54" s="15">
        <v>1673</v>
      </c>
      <c r="H54" s="28">
        <v>1737</v>
      </c>
      <c r="I54" s="28">
        <v>1602</v>
      </c>
      <c r="J54" s="33">
        <v>1560</v>
      </c>
      <c r="K54" s="33">
        <v>1523</v>
      </c>
      <c r="L54" s="33">
        <v>1273</v>
      </c>
      <c r="M54" s="70">
        <v>1077</v>
      </c>
    </row>
    <row r="55" spans="1:13" ht="18.75" x14ac:dyDescent="0.25">
      <c r="A55" s="245" t="s">
        <v>59</v>
      </c>
      <c r="B55" s="246"/>
      <c r="C55" s="69">
        <v>3126</v>
      </c>
      <c r="D55" s="15">
        <v>3165</v>
      </c>
      <c r="E55" s="15">
        <v>3374</v>
      </c>
      <c r="F55" s="15">
        <v>3594</v>
      </c>
      <c r="G55" s="15">
        <v>3741</v>
      </c>
      <c r="H55" s="28">
        <v>3680</v>
      </c>
      <c r="I55" s="28">
        <v>3471</v>
      </c>
      <c r="J55" s="33">
        <v>3272</v>
      </c>
      <c r="K55" s="33">
        <v>3116</v>
      </c>
      <c r="L55" s="33">
        <v>2787</v>
      </c>
      <c r="M55" s="70">
        <v>2276</v>
      </c>
    </row>
    <row r="56" spans="1:13" ht="18.75" x14ac:dyDescent="0.25">
      <c r="A56" s="245" t="s">
        <v>49</v>
      </c>
      <c r="B56" s="246"/>
      <c r="C56" s="69">
        <v>3109</v>
      </c>
      <c r="D56" s="15">
        <v>3819</v>
      </c>
      <c r="E56" s="15">
        <v>4276</v>
      </c>
      <c r="F56" s="15">
        <v>4620</v>
      </c>
      <c r="G56" s="15">
        <v>4959</v>
      </c>
      <c r="H56" s="28">
        <v>5059</v>
      </c>
      <c r="I56" s="28">
        <v>4965</v>
      </c>
      <c r="J56" s="33">
        <v>4522</v>
      </c>
      <c r="K56" s="33">
        <v>4324</v>
      </c>
      <c r="L56" s="33">
        <v>4222</v>
      </c>
      <c r="M56" s="70">
        <v>3918</v>
      </c>
    </row>
    <row r="57" spans="1:13" ht="18.75" x14ac:dyDescent="0.25">
      <c r="A57" s="245" t="s">
        <v>28</v>
      </c>
      <c r="B57" s="246"/>
      <c r="C57" s="69">
        <v>2</v>
      </c>
      <c r="D57" s="15">
        <v>9</v>
      </c>
      <c r="E57" s="15">
        <v>14</v>
      </c>
      <c r="F57" s="15">
        <v>17</v>
      </c>
      <c r="G57" s="15">
        <v>13</v>
      </c>
      <c r="H57" s="28">
        <v>2</v>
      </c>
      <c r="I57" s="28">
        <v>0</v>
      </c>
      <c r="J57" s="33">
        <v>6</v>
      </c>
      <c r="K57" s="33">
        <v>52</v>
      </c>
      <c r="L57" s="33">
        <v>42</v>
      </c>
      <c r="M57" s="70">
        <v>61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47</v>
      </c>
      <c r="M58" s="74">
        <v>351</v>
      </c>
    </row>
    <row r="59" spans="1:13" ht="19.5" thickBot="1" x14ac:dyDescent="0.3">
      <c r="A59" s="250" t="s">
        <v>8</v>
      </c>
      <c r="B59" s="251"/>
      <c r="C59" s="174">
        <f>+SUM(C50:C58)</f>
        <v>8232</v>
      </c>
      <c r="D59" s="172">
        <f>+SUM(D50:D58)</f>
        <v>9123</v>
      </c>
      <c r="E59" s="172">
        <f t="shared" ref="E59:L59" si="2">+SUM(E50:E58)</f>
        <v>9792</v>
      </c>
      <c r="F59" s="172">
        <f t="shared" si="2"/>
        <v>10497</v>
      </c>
      <c r="G59" s="172">
        <f t="shared" si="2"/>
        <v>11073</v>
      </c>
      <c r="H59" s="172">
        <f t="shared" si="2"/>
        <v>11191</v>
      </c>
      <c r="I59" s="172">
        <f t="shared" si="2"/>
        <v>10736</v>
      </c>
      <c r="J59" s="172">
        <f t="shared" si="2"/>
        <v>10187</v>
      </c>
      <c r="K59" s="172">
        <f t="shared" si="2"/>
        <v>9921</v>
      </c>
      <c r="L59" s="172">
        <f t="shared" si="2"/>
        <v>9223</v>
      </c>
      <c r="M59" s="167">
        <f>+SUM(M50:M58)</f>
        <v>8523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783</v>
      </c>
      <c r="H66" s="33">
        <v>843</v>
      </c>
      <c r="I66" s="33">
        <v>853</v>
      </c>
      <c r="J66" s="33">
        <v>827</v>
      </c>
      <c r="K66" s="32">
        <v>906</v>
      </c>
      <c r="L66" s="32">
        <v>1212</v>
      </c>
      <c r="M66" s="62">
        <v>994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1861</v>
      </c>
      <c r="H67" s="33">
        <v>1903</v>
      </c>
      <c r="I67" s="33">
        <v>1757</v>
      </c>
      <c r="J67" s="33">
        <v>1700</v>
      </c>
      <c r="K67" s="32">
        <v>1626</v>
      </c>
      <c r="L67" s="32">
        <v>1346</v>
      </c>
      <c r="M67" s="62">
        <v>1131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3370</v>
      </c>
      <c r="H68" s="33">
        <v>3307</v>
      </c>
      <c r="I68" s="33">
        <v>3092</v>
      </c>
      <c r="J68" s="33">
        <v>2924</v>
      </c>
      <c r="K68" s="32">
        <v>2891</v>
      </c>
      <c r="L68" s="32">
        <v>2468</v>
      </c>
      <c r="M68" s="62">
        <v>2254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359</v>
      </c>
      <c r="H69" s="33">
        <v>235</v>
      </c>
      <c r="I69" s="33">
        <v>319</v>
      </c>
      <c r="J69" s="33">
        <v>230</v>
      </c>
      <c r="K69" s="32">
        <v>195</v>
      </c>
      <c r="L69" s="32">
        <v>143</v>
      </c>
      <c r="M69" s="62">
        <v>106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346</v>
      </c>
      <c r="H70" s="33">
        <v>395</v>
      </c>
      <c r="I70" s="33">
        <v>404</v>
      </c>
      <c r="J70" s="33">
        <v>383</v>
      </c>
      <c r="K70" s="32">
        <v>397</v>
      </c>
      <c r="L70" s="32">
        <v>370</v>
      </c>
      <c r="M70" s="62">
        <v>531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3911</v>
      </c>
      <c r="H71" s="33">
        <v>4102</v>
      </c>
      <c r="I71" s="33">
        <v>4011</v>
      </c>
      <c r="J71" s="33">
        <v>3900</v>
      </c>
      <c r="K71" s="32">
        <v>3782</v>
      </c>
      <c r="L71" s="32">
        <v>3620</v>
      </c>
      <c r="M71" s="62">
        <v>3480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443</v>
      </c>
      <c r="H72" s="33">
        <v>406</v>
      </c>
      <c r="I72" s="33">
        <v>300</v>
      </c>
      <c r="J72" s="33">
        <v>223</v>
      </c>
      <c r="K72" s="32">
        <v>124</v>
      </c>
      <c r="L72" s="32">
        <v>64</v>
      </c>
      <c r="M72" s="62">
        <v>27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11073</v>
      </c>
      <c r="H76" s="172">
        <f t="shared" si="3"/>
        <v>11191</v>
      </c>
      <c r="I76" s="172">
        <f t="shared" ref="I76:M76" si="4">+SUM(I64:I75)</f>
        <v>10736</v>
      </c>
      <c r="J76" s="172">
        <f t="shared" si="4"/>
        <v>10187</v>
      </c>
      <c r="K76" s="172">
        <f t="shared" si="4"/>
        <v>9921</v>
      </c>
      <c r="L76" s="172">
        <f t="shared" si="4"/>
        <v>9223</v>
      </c>
      <c r="M76" s="173">
        <f t="shared" si="4"/>
        <v>8523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8230</v>
      </c>
      <c r="D82" s="84">
        <v>9114</v>
      </c>
      <c r="E82" s="84">
        <v>9778</v>
      </c>
      <c r="F82" s="84">
        <v>10480</v>
      </c>
      <c r="G82" s="84">
        <v>11060</v>
      </c>
      <c r="H82" s="85">
        <v>11189</v>
      </c>
      <c r="I82" s="85">
        <v>10736</v>
      </c>
      <c r="J82" s="85">
        <v>10166</v>
      </c>
      <c r="K82" s="86">
        <v>9811</v>
      </c>
      <c r="L82" s="86">
        <v>8616</v>
      </c>
      <c r="M82" s="87">
        <v>7555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2</v>
      </c>
      <c r="D84" s="15">
        <v>9</v>
      </c>
      <c r="E84" s="15">
        <v>14</v>
      </c>
      <c r="F84" s="15">
        <v>17</v>
      </c>
      <c r="G84" s="15">
        <v>13</v>
      </c>
      <c r="H84" s="28">
        <v>2</v>
      </c>
      <c r="I84" s="28">
        <v>0</v>
      </c>
      <c r="J84" s="28">
        <v>21</v>
      </c>
      <c r="K84" s="32">
        <v>110</v>
      </c>
      <c r="L84" s="32">
        <v>607</v>
      </c>
      <c r="M84" s="88">
        <v>906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62</v>
      </c>
    </row>
    <row r="87" spans="1:13" ht="19.5" thickBot="1" x14ac:dyDescent="0.3">
      <c r="A87" s="283" t="s">
        <v>8</v>
      </c>
      <c r="B87" s="284"/>
      <c r="C87" s="158">
        <f>+SUM(C82:C86)</f>
        <v>8232</v>
      </c>
      <c r="D87" s="164">
        <f t="shared" ref="D87:H87" si="5">+SUM(D82:D86)</f>
        <v>9123</v>
      </c>
      <c r="E87" s="164">
        <f t="shared" si="5"/>
        <v>9792</v>
      </c>
      <c r="F87" s="164">
        <f t="shared" si="5"/>
        <v>10497</v>
      </c>
      <c r="G87" s="164">
        <f t="shared" si="5"/>
        <v>11073</v>
      </c>
      <c r="H87" s="165">
        <f t="shared" si="5"/>
        <v>11191</v>
      </c>
      <c r="I87" s="165">
        <f>+SUM(I82:I86)</f>
        <v>10736</v>
      </c>
      <c r="J87" s="165">
        <f>+SUM(J82:J86)</f>
        <v>10187</v>
      </c>
      <c r="K87" s="166">
        <f>+SUM(K82:K86)</f>
        <v>9921</v>
      </c>
      <c r="L87" s="166">
        <f>+SUM(L82:L86)</f>
        <v>9223</v>
      </c>
      <c r="M87" s="167">
        <f>+SUM(M82:M86)</f>
        <v>8523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4558</v>
      </c>
      <c r="D93" s="91">
        <v>5059</v>
      </c>
      <c r="E93" s="91">
        <v>5395</v>
      </c>
      <c r="F93" s="91">
        <v>5785</v>
      </c>
      <c r="G93" s="91">
        <v>6023</v>
      </c>
      <c r="H93" s="92">
        <v>6173</v>
      </c>
      <c r="I93" s="92">
        <v>5936</v>
      </c>
      <c r="J93" s="86">
        <v>5688</v>
      </c>
      <c r="K93" s="86">
        <v>5544</v>
      </c>
      <c r="L93" s="86">
        <v>5124</v>
      </c>
      <c r="M93" s="87">
        <v>4823</v>
      </c>
    </row>
    <row r="94" spans="1:13" ht="18.75" x14ac:dyDescent="0.25">
      <c r="A94" s="275" t="s">
        <v>35</v>
      </c>
      <c r="B94" s="276"/>
      <c r="C94" s="63">
        <v>3674</v>
      </c>
      <c r="D94" s="15">
        <v>4064</v>
      </c>
      <c r="E94" s="15">
        <v>4397</v>
      </c>
      <c r="F94" s="15">
        <v>4712</v>
      </c>
      <c r="G94" s="15">
        <v>5050</v>
      </c>
      <c r="H94" s="28">
        <v>5018</v>
      </c>
      <c r="I94" s="28">
        <v>4800</v>
      </c>
      <c r="J94" s="28">
        <v>4499</v>
      </c>
      <c r="K94" s="32">
        <v>4377</v>
      </c>
      <c r="L94" s="32">
        <v>4099</v>
      </c>
      <c r="M94" s="88">
        <v>3700</v>
      </c>
    </row>
    <row r="95" spans="1:13" ht="19.5" thickBot="1" x14ac:dyDescent="0.3">
      <c r="A95" s="250" t="s">
        <v>8</v>
      </c>
      <c r="B95" s="251"/>
      <c r="C95" s="158">
        <f>+SUM(C93:C94)</f>
        <v>8232</v>
      </c>
      <c r="D95" s="164">
        <f t="shared" ref="D95:M95" si="6">+SUM(D93:D94)</f>
        <v>9123</v>
      </c>
      <c r="E95" s="164">
        <f t="shared" si="6"/>
        <v>9792</v>
      </c>
      <c r="F95" s="164">
        <f t="shared" si="6"/>
        <v>10497</v>
      </c>
      <c r="G95" s="164">
        <f t="shared" si="6"/>
        <v>11073</v>
      </c>
      <c r="H95" s="165">
        <f t="shared" si="6"/>
        <v>11191</v>
      </c>
      <c r="I95" s="165">
        <f t="shared" si="6"/>
        <v>10736</v>
      </c>
      <c r="J95" s="165">
        <f t="shared" si="6"/>
        <v>10187</v>
      </c>
      <c r="K95" s="166">
        <f t="shared" si="6"/>
        <v>9921</v>
      </c>
      <c r="L95" s="166">
        <f t="shared" si="6"/>
        <v>9223</v>
      </c>
      <c r="M95" s="167">
        <f t="shared" si="6"/>
        <v>8523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0.11322033898305085</v>
      </c>
      <c r="D100" s="209">
        <v>0.12301587301587301</v>
      </c>
      <c r="E100" s="209">
        <v>0.11439114391143912</v>
      </c>
      <c r="F100" s="209">
        <v>0.12251655629139073</v>
      </c>
      <c r="G100" s="210">
        <v>0.14611872146118721</v>
      </c>
    </row>
    <row r="101" spans="1:10" ht="18.75" x14ac:dyDescent="0.25">
      <c r="A101" s="275" t="s">
        <v>4</v>
      </c>
      <c r="B101" s="276"/>
      <c r="C101" s="209">
        <v>8.2527320688355735E-2</v>
      </c>
      <c r="D101" s="209">
        <v>7.6068784332457604E-2</v>
      </c>
      <c r="E101" s="209">
        <v>6.8324480927088357E-2</v>
      </c>
      <c r="F101" s="209">
        <v>7.966662581198676E-2</v>
      </c>
      <c r="G101" s="210">
        <v>8.3678220382824631E-2</v>
      </c>
    </row>
    <row r="102" spans="1:10" ht="19.5" thickBot="1" x14ac:dyDescent="0.3">
      <c r="A102" s="250" t="s">
        <v>41</v>
      </c>
      <c r="B102" s="251"/>
      <c r="C102" s="162">
        <v>8.7325137770241631E-2</v>
      </c>
      <c r="D102" s="162">
        <v>8.3249039045114298E-2</v>
      </c>
      <c r="E102" s="162">
        <v>7.4800290486565002E-2</v>
      </c>
      <c r="F102" s="162">
        <v>8.5192697768762676E-2</v>
      </c>
      <c r="G102" s="163">
        <v>9.0032527881040894E-2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171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8</v>
      </c>
      <c r="J110"/>
    </row>
    <row r="111" spans="1:10" ht="18.75" x14ac:dyDescent="0.25">
      <c r="A111" s="217" t="s">
        <v>4</v>
      </c>
      <c r="B111" s="249"/>
      <c r="C111" s="63">
        <f t="shared" si="7"/>
        <v>6851</v>
      </c>
      <c r="D111" s="95">
        <v>5580</v>
      </c>
      <c r="E111" s="96">
        <f t="shared" si="8"/>
        <v>0.81447963800904977</v>
      </c>
      <c r="G111" s="217" t="s">
        <v>4</v>
      </c>
      <c r="H111" s="218"/>
      <c r="I111" s="98">
        <v>31</v>
      </c>
      <c r="J111"/>
    </row>
    <row r="112" spans="1:10" ht="18.75" x14ac:dyDescent="0.25">
      <c r="A112" s="217" t="s">
        <v>5</v>
      </c>
      <c r="B112" s="249"/>
      <c r="C112" s="63">
        <f t="shared" si="7"/>
        <v>1284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33</v>
      </c>
      <c r="J112"/>
    </row>
    <row r="113" spans="1:10" ht="18.75" x14ac:dyDescent="0.25">
      <c r="A113" s="217" t="s">
        <v>6</v>
      </c>
      <c r="B113" s="249"/>
      <c r="C113" s="63">
        <f t="shared" si="7"/>
        <v>204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7</v>
      </c>
      <c r="J113"/>
    </row>
    <row r="114" spans="1:10" ht="18.75" x14ac:dyDescent="0.25">
      <c r="A114" s="217" t="s">
        <v>7</v>
      </c>
      <c r="B114" s="249"/>
      <c r="C114" s="63">
        <f t="shared" si="7"/>
        <v>13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2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8523</v>
      </c>
      <c r="D115" s="159">
        <f>+SUM(D109:D114)</f>
        <v>5580</v>
      </c>
      <c r="E115" s="160">
        <f t="shared" si="8"/>
        <v>0.65469904963041181</v>
      </c>
      <c r="G115" s="257" t="s">
        <v>8</v>
      </c>
      <c r="H115" s="292"/>
      <c r="I115" s="161">
        <f>+SUM(I109:I114)</f>
        <v>81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2718</v>
      </c>
      <c r="D123" s="303">
        <f>+C123+C124</f>
        <v>4665</v>
      </c>
      <c r="E123" s="103">
        <v>2713</v>
      </c>
      <c r="F123" s="303">
        <f>+E123+E124</f>
        <v>4654</v>
      </c>
      <c r="G123" s="67">
        <v>2241</v>
      </c>
      <c r="H123" s="305">
        <f>+G123+G124</f>
        <v>3871</v>
      </c>
    </row>
    <row r="124" spans="1:10" ht="18.75" x14ac:dyDescent="0.25">
      <c r="A124" s="227"/>
      <c r="B124" s="105">
        <v>2</v>
      </c>
      <c r="C124" s="99">
        <v>1947</v>
      </c>
      <c r="D124" s="223"/>
      <c r="E124" s="99">
        <v>1941</v>
      </c>
      <c r="F124" s="223"/>
      <c r="G124" s="99">
        <v>1630</v>
      </c>
      <c r="H124" s="223"/>
    </row>
    <row r="125" spans="1:10" ht="18.75" x14ac:dyDescent="0.25">
      <c r="A125" s="226">
        <v>2017</v>
      </c>
      <c r="B125" s="106">
        <v>1</v>
      </c>
      <c r="C125" s="100">
        <v>2071</v>
      </c>
      <c r="D125" s="222">
        <f>+C125+C126</f>
        <v>4101</v>
      </c>
      <c r="E125" s="100">
        <v>2070</v>
      </c>
      <c r="F125" s="222">
        <f>+E125+E126</f>
        <v>4100</v>
      </c>
      <c r="G125" s="100">
        <v>1626</v>
      </c>
      <c r="H125" s="222">
        <f>+G125+G126</f>
        <v>3367</v>
      </c>
    </row>
    <row r="126" spans="1:10" ht="18.75" x14ac:dyDescent="0.25">
      <c r="A126" s="227"/>
      <c r="B126" s="105">
        <v>2</v>
      </c>
      <c r="C126" s="99">
        <v>2030</v>
      </c>
      <c r="D126" s="223"/>
      <c r="E126" s="99">
        <v>2030</v>
      </c>
      <c r="F126" s="223"/>
      <c r="G126" s="99">
        <v>1741</v>
      </c>
      <c r="H126" s="223"/>
    </row>
    <row r="127" spans="1:10" ht="18.75" x14ac:dyDescent="0.25">
      <c r="A127" s="226">
        <v>2018</v>
      </c>
      <c r="B127" s="106">
        <v>1</v>
      </c>
      <c r="C127" s="100">
        <v>1636</v>
      </c>
      <c r="D127" s="222">
        <f>+C127+C128</f>
        <v>3110</v>
      </c>
      <c r="E127" s="100">
        <v>1628</v>
      </c>
      <c r="F127" s="222">
        <f>+E127+E128</f>
        <v>3141</v>
      </c>
      <c r="G127" s="100">
        <v>1355</v>
      </c>
      <c r="H127" s="222">
        <f>+G127+G128</f>
        <v>2679</v>
      </c>
    </row>
    <row r="128" spans="1:10" ht="18.75" x14ac:dyDescent="0.25">
      <c r="A128" s="227"/>
      <c r="B128" s="105">
        <v>2</v>
      </c>
      <c r="C128" s="99">
        <v>1474</v>
      </c>
      <c r="D128" s="223"/>
      <c r="E128" s="99">
        <v>1513</v>
      </c>
      <c r="F128" s="223"/>
      <c r="G128" s="99">
        <v>1324</v>
      </c>
      <c r="H128" s="223"/>
    </row>
    <row r="129" spans="1:28" ht="18.75" x14ac:dyDescent="0.25">
      <c r="A129" s="226">
        <v>2019</v>
      </c>
      <c r="B129" s="106">
        <v>1</v>
      </c>
      <c r="C129" s="100">
        <v>1420</v>
      </c>
      <c r="D129" s="222">
        <f>+C129+C130</f>
        <v>2988</v>
      </c>
      <c r="E129" s="100">
        <v>1472</v>
      </c>
      <c r="F129" s="222">
        <f>+E129+E130</f>
        <v>3086</v>
      </c>
      <c r="G129" s="100">
        <v>1364</v>
      </c>
      <c r="H129" s="222">
        <f>+G129+G130</f>
        <v>2738</v>
      </c>
    </row>
    <row r="130" spans="1:28" ht="18.75" x14ac:dyDescent="0.25">
      <c r="A130" s="227"/>
      <c r="B130" s="105">
        <v>2</v>
      </c>
      <c r="C130" s="99">
        <v>1568</v>
      </c>
      <c r="D130" s="223"/>
      <c r="E130" s="99">
        <v>1614</v>
      </c>
      <c r="F130" s="223"/>
      <c r="G130" s="99">
        <v>1374</v>
      </c>
      <c r="H130" s="223"/>
    </row>
    <row r="131" spans="1:28" ht="18.75" x14ac:dyDescent="0.25">
      <c r="A131" s="226">
        <v>2022</v>
      </c>
      <c r="B131" s="106">
        <v>1</v>
      </c>
      <c r="C131" s="100">
        <v>2007</v>
      </c>
      <c r="D131" s="222">
        <f>+C131+C132</f>
        <v>3890</v>
      </c>
      <c r="E131" s="100">
        <v>1982</v>
      </c>
      <c r="F131" s="222">
        <f>+E131+E132</f>
        <v>3861</v>
      </c>
      <c r="G131" s="100">
        <v>1498</v>
      </c>
      <c r="H131" s="222">
        <f>+G131+G132</f>
        <v>2819</v>
      </c>
    </row>
    <row r="132" spans="1:28" ht="18.75" x14ac:dyDescent="0.25">
      <c r="A132" s="227"/>
      <c r="B132" s="105">
        <v>2</v>
      </c>
      <c r="C132" s="99">
        <v>1883</v>
      </c>
      <c r="D132" s="223"/>
      <c r="E132" s="99">
        <v>1879</v>
      </c>
      <c r="F132" s="223"/>
      <c r="G132" s="99">
        <v>1321</v>
      </c>
      <c r="H132" s="223"/>
    </row>
    <row r="133" spans="1:28" ht="18.75" x14ac:dyDescent="0.25">
      <c r="A133" s="226">
        <v>2021</v>
      </c>
      <c r="B133" s="106">
        <v>1</v>
      </c>
      <c r="C133" s="100">
        <v>1826</v>
      </c>
      <c r="D133" s="222">
        <f>+C133+C134</f>
        <v>3461</v>
      </c>
      <c r="E133" s="100">
        <v>1822</v>
      </c>
      <c r="F133" s="222">
        <f>+E133+E134</f>
        <v>3450</v>
      </c>
      <c r="G133" s="100">
        <v>1429</v>
      </c>
      <c r="H133" s="222">
        <f>+G133+G134</f>
        <v>2625</v>
      </c>
    </row>
    <row r="134" spans="1:28" ht="18.75" x14ac:dyDescent="0.25">
      <c r="A134" s="227"/>
      <c r="B134" s="105">
        <v>2</v>
      </c>
      <c r="C134" s="99">
        <v>1635</v>
      </c>
      <c r="D134" s="223"/>
      <c r="E134" s="99">
        <v>1628</v>
      </c>
      <c r="F134" s="223"/>
      <c r="G134" s="99">
        <v>1196</v>
      </c>
      <c r="H134" s="223"/>
    </row>
    <row r="135" spans="1:28" ht="18.75" x14ac:dyDescent="0.25">
      <c r="A135" s="254">
        <v>2022</v>
      </c>
      <c r="B135" s="107">
        <v>1</v>
      </c>
      <c r="C135" s="101">
        <v>2803</v>
      </c>
      <c r="D135" s="271">
        <f>+C135+C136</f>
        <v>4997</v>
      </c>
      <c r="E135" s="101">
        <v>2761</v>
      </c>
      <c r="F135" s="271">
        <f>+E135+E136</f>
        <v>4953</v>
      </c>
      <c r="G135" s="101">
        <v>1940</v>
      </c>
      <c r="H135" s="271">
        <f>+G135+G136</f>
        <v>3649</v>
      </c>
    </row>
    <row r="136" spans="1:28" ht="19.5" thickBot="1" x14ac:dyDescent="0.3">
      <c r="A136" s="255"/>
      <c r="B136" s="108">
        <v>2</v>
      </c>
      <c r="C136" s="102">
        <v>2194</v>
      </c>
      <c r="D136" s="272"/>
      <c r="E136" s="102">
        <v>2192</v>
      </c>
      <c r="F136" s="272"/>
      <c r="G136" s="102">
        <v>1709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3</v>
      </c>
      <c r="D141" s="110">
        <f t="shared" si="9"/>
        <v>3</v>
      </c>
      <c r="E141" s="110">
        <f t="shared" si="9"/>
        <v>301</v>
      </c>
      <c r="F141" s="110">
        <f t="shared" si="9"/>
        <v>173</v>
      </c>
      <c r="G141" s="110">
        <f t="shared" si="9"/>
        <v>368</v>
      </c>
      <c r="H141" s="110">
        <f t="shared" si="9"/>
        <v>88</v>
      </c>
      <c r="I141" s="111">
        <f t="shared" si="9"/>
        <v>0</v>
      </c>
      <c r="J141" s="229">
        <f>+SUM(B141:I141)</f>
        <v>936</v>
      </c>
      <c r="M141" s="3">
        <v>0</v>
      </c>
      <c r="N141" s="22">
        <v>3</v>
      </c>
      <c r="O141" s="22">
        <v>3</v>
      </c>
      <c r="P141" s="22">
        <v>301</v>
      </c>
      <c r="Q141" s="22">
        <v>173</v>
      </c>
      <c r="R141" s="22">
        <v>368</v>
      </c>
      <c r="S141" s="22">
        <v>88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3.205128205128205E-3</v>
      </c>
      <c r="D142" s="113">
        <f t="shared" si="10"/>
        <v>3.205128205128205E-3</v>
      </c>
      <c r="E142" s="113">
        <f>+IF($J$141=0,"",(E141/$J$141))</f>
        <v>0.3215811965811966</v>
      </c>
      <c r="F142" s="113">
        <f>+IF($J$141=0,"",(F141/$J$141))</f>
        <v>0.18482905982905984</v>
      </c>
      <c r="G142" s="113">
        <f t="shared" si="10"/>
        <v>0.39316239316239315</v>
      </c>
      <c r="H142" s="113">
        <f t="shared" si="10"/>
        <v>9.4017094017094016E-2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1</v>
      </c>
      <c r="P142" s="22">
        <v>255</v>
      </c>
      <c r="Q142" s="22">
        <v>183</v>
      </c>
      <c r="R142" s="22">
        <v>398</v>
      </c>
      <c r="S142" s="22">
        <v>85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255</v>
      </c>
      <c r="F143" s="116">
        <f t="shared" si="11"/>
        <v>183</v>
      </c>
      <c r="G143" s="116">
        <f t="shared" si="11"/>
        <v>398</v>
      </c>
      <c r="H143" s="116">
        <f t="shared" si="11"/>
        <v>85</v>
      </c>
      <c r="I143" s="117">
        <f t="shared" si="11"/>
        <v>0</v>
      </c>
      <c r="J143" s="224">
        <f>+SUM(B143:I143)</f>
        <v>922</v>
      </c>
      <c r="M143" s="3">
        <v>0</v>
      </c>
      <c r="N143" s="22">
        <v>0</v>
      </c>
      <c r="O143" s="22">
        <v>1</v>
      </c>
      <c r="P143" s="22">
        <v>222</v>
      </c>
      <c r="Q143" s="22">
        <v>171</v>
      </c>
      <c r="R143" s="22">
        <v>406</v>
      </c>
      <c r="S143" s="22">
        <v>95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1.0845986984815619E-3</v>
      </c>
      <c r="E144" s="119">
        <f t="shared" si="12"/>
        <v>0.27657266811279829</v>
      </c>
      <c r="F144" s="119">
        <f t="shared" si="12"/>
        <v>0.19848156182212581</v>
      </c>
      <c r="G144" s="119">
        <f t="shared" si="12"/>
        <v>0.4316702819956616</v>
      </c>
      <c r="H144" s="119">
        <f t="shared" si="12"/>
        <v>9.2190889370932755E-2</v>
      </c>
      <c r="I144" s="120">
        <f t="shared" si="12"/>
        <v>0</v>
      </c>
      <c r="J144" s="225"/>
      <c r="M144" s="3">
        <v>1</v>
      </c>
      <c r="N144" s="3">
        <v>0</v>
      </c>
      <c r="O144" s="3">
        <v>1</v>
      </c>
      <c r="P144" s="3">
        <v>187</v>
      </c>
      <c r="Q144" s="3">
        <v>133</v>
      </c>
      <c r="R144" s="3">
        <v>436</v>
      </c>
      <c r="S144" s="3">
        <v>108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222</v>
      </c>
      <c r="F145" s="116">
        <f t="shared" si="13"/>
        <v>171</v>
      </c>
      <c r="G145" s="116">
        <f t="shared" si="13"/>
        <v>406</v>
      </c>
      <c r="H145" s="116">
        <f t="shared" si="13"/>
        <v>95</v>
      </c>
      <c r="I145" s="117">
        <f t="shared" si="13"/>
        <v>0</v>
      </c>
      <c r="J145" s="224">
        <f>+SUM(B145:I145)</f>
        <v>895</v>
      </c>
      <c r="M145" s="3">
        <v>0</v>
      </c>
      <c r="N145" s="3">
        <v>2</v>
      </c>
      <c r="O145" s="3">
        <v>1</v>
      </c>
      <c r="P145" s="3">
        <v>146</v>
      </c>
      <c r="Q145" s="3">
        <v>142</v>
      </c>
      <c r="R145" s="3">
        <v>474</v>
      </c>
      <c r="S145" s="3">
        <v>112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1.1173184357541898E-3</v>
      </c>
      <c r="E146" s="119">
        <f t="shared" si="14"/>
        <v>0.24804469273743016</v>
      </c>
      <c r="F146" s="119">
        <f t="shared" si="14"/>
        <v>0.19106145251396647</v>
      </c>
      <c r="G146" s="119">
        <f t="shared" si="14"/>
        <v>0.45363128491620114</v>
      </c>
      <c r="H146" s="119">
        <f t="shared" si="14"/>
        <v>0.10614525139664804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85</v>
      </c>
      <c r="Q146" s="3">
        <v>101</v>
      </c>
      <c r="R146" s="3">
        <v>436</v>
      </c>
      <c r="S146" s="3">
        <v>122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187</v>
      </c>
      <c r="F147" s="116">
        <f t="shared" si="15"/>
        <v>133</v>
      </c>
      <c r="G147" s="116">
        <f t="shared" si="15"/>
        <v>436</v>
      </c>
      <c r="H147" s="116">
        <f t="shared" si="15"/>
        <v>108</v>
      </c>
      <c r="I147" s="117">
        <f t="shared" si="15"/>
        <v>0</v>
      </c>
      <c r="J147" s="224">
        <f>+SUM(B147:I147)</f>
        <v>866</v>
      </c>
      <c r="M147" s="3">
        <v>0</v>
      </c>
      <c r="N147" s="3">
        <v>1</v>
      </c>
      <c r="O147" s="3">
        <v>1</v>
      </c>
      <c r="P147" s="3">
        <v>88</v>
      </c>
      <c r="Q147" s="3">
        <v>90</v>
      </c>
      <c r="R147" s="3">
        <v>432</v>
      </c>
      <c r="S147" s="3">
        <v>119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1.1547344110854503E-3</v>
      </c>
      <c r="C148" s="119">
        <f t="shared" ref="C148:I148" si="16">+IF($J$147=0,"",(C147/$J$147))</f>
        <v>0</v>
      </c>
      <c r="D148" s="119">
        <f t="shared" si="16"/>
        <v>1.1547344110854503E-3</v>
      </c>
      <c r="E148" s="119">
        <f t="shared" si="16"/>
        <v>0.21593533487297922</v>
      </c>
      <c r="F148" s="119">
        <f t="shared" si="16"/>
        <v>0.1535796766743649</v>
      </c>
      <c r="G148" s="119">
        <f t="shared" si="16"/>
        <v>0.50346420323325636</v>
      </c>
      <c r="H148" s="119">
        <f t="shared" si="16"/>
        <v>0.12471131639722864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2</v>
      </c>
      <c r="D149" s="116">
        <f t="shared" si="17"/>
        <v>1</v>
      </c>
      <c r="E149" s="116">
        <f t="shared" si="17"/>
        <v>146</v>
      </c>
      <c r="F149" s="116">
        <f t="shared" si="17"/>
        <v>142</v>
      </c>
      <c r="G149" s="116">
        <f t="shared" si="17"/>
        <v>474</v>
      </c>
      <c r="H149" s="116">
        <f t="shared" si="17"/>
        <v>112</v>
      </c>
      <c r="I149" s="117">
        <f t="shared" si="17"/>
        <v>0</v>
      </c>
      <c r="J149" s="224">
        <f>+SUM(B149:I149)</f>
        <v>877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2.2805017103762829E-3</v>
      </c>
      <c r="D150" s="119">
        <f t="shared" si="18"/>
        <v>1.1402508551881414E-3</v>
      </c>
      <c r="E150" s="119">
        <f t="shared" si="18"/>
        <v>0.16647662485746864</v>
      </c>
      <c r="F150" s="119">
        <f t="shared" si="18"/>
        <v>0.16191562143671609</v>
      </c>
      <c r="G150" s="119">
        <f t="shared" si="18"/>
        <v>0.54047890535917897</v>
      </c>
      <c r="H150" s="119">
        <f t="shared" si="18"/>
        <v>0.12770809578107184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85</v>
      </c>
      <c r="F151" s="116">
        <f t="shared" si="19"/>
        <v>101</v>
      </c>
      <c r="G151" s="116">
        <f t="shared" si="19"/>
        <v>436</v>
      </c>
      <c r="H151" s="116">
        <f t="shared" si="19"/>
        <v>122</v>
      </c>
      <c r="I151" s="117">
        <f t="shared" si="19"/>
        <v>0</v>
      </c>
      <c r="J151" s="224">
        <f>+SUM(B151:I151)</f>
        <v>744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0.11424731182795698</v>
      </c>
      <c r="F152" s="119">
        <f t="shared" si="20"/>
        <v>0.135752688172043</v>
      </c>
      <c r="G152" s="119">
        <f t="shared" si="20"/>
        <v>0.58602150537634412</v>
      </c>
      <c r="H152" s="119">
        <f t="shared" si="20"/>
        <v>0.16397849462365591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1</v>
      </c>
      <c r="E153" s="122">
        <f t="shared" si="21"/>
        <v>88</v>
      </c>
      <c r="F153" s="122">
        <f t="shared" si="21"/>
        <v>90</v>
      </c>
      <c r="G153" s="122">
        <f t="shared" si="21"/>
        <v>432</v>
      </c>
      <c r="H153" s="122">
        <f t="shared" si="21"/>
        <v>119</v>
      </c>
      <c r="I153" s="123">
        <f t="shared" si="21"/>
        <v>0</v>
      </c>
      <c r="J153" s="235">
        <f>+SUM(B153:I153)</f>
        <v>731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1.3679890560875513E-3</v>
      </c>
      <c r="D154" s="125">
        <f t="shared" si="22"/>
        <v>1.3679890560875513E-3</v>
      </c>
      <c r="E154" s="125">
        <f t="shared" si="22"/>
        <v>0.12038303693570451</v>
      </c>
      <c r="F154" s="125">
        <f t="shared" si="22"/>
        <v>0.12311901504787962</v>
      </c>
      <c r="G154" s="125">
        <f t="shared" si="22"/>
        <v>0.59097127222982215</v>
      </c>
      <c r="H154" s="125">
        <f t="shared" si="22"/>
        <v>0.16279069767441862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654</v>
      </c>
      <c r="C159" s="83">
        <f t="shared" ref="C159:E159" si="23">+N159</f>
        <v>5</v>
      </c>
      <c r="D159" s="83">
        <f t="shared" si="23"/>
        <v>277</v>
      </c>
      <c r="E159" s="110">
        <f t="shared" si="23"/>
        <v>0</v>
      </c>
      <c r="F159" s="229">
        <f>+SUM(B159:E159)</f>
        <v>936</v>
      </c>
      <c r="G159" s="83">
        <f>Q159</f>
        <v>282</v>
      </c>
      <c r="H159" s="110">
        <f>R159</f>
        <v>654</v>
      </c>
      <c r="I159" s="229">
        <f>+SUM(G159:H159)</f>
        <v>936</v>
      </c>
      <c r="J159" s="34"/>
      <c r="M159" s="3">
        <v>654</v>
      </c>
      <c r="N159" s="3">
        <v>5</v>
      </c>
      <c r="O159" s="3">
        <v>277</v>
      </c>
      <c r="P159" s="3">
        <v>0</v>
      </c>
      <c r="Q159" s="3">
        <v>282</v>
      </c>
      <c r="R159" s="3">
        <v>654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0.69871794871794868</v>
      </c>
      <c r="C160" s="30">
        <f t="shared" ref="C160:E160" si="24">+IF($F$159=0,"",(C159/$F$159))</f>
        <v>5.341880341880342E-3</v>
      </c>
      <c r="D160" s="30">
        <f t="shared" si="24"/>
        <v>0.29594017094017094</v>
      </c>
      <c r="E160" s="113">
        <f t="shared" si="24"/>
        <v>0</v>
      </c>
      <c r="F160" s="230"/>
      <c r="G160" s="30">
        <f>+IF($I$159=0,"",(G159/$I$159))</f>
        <v>0.30128205128205127</v>
      </c>
      <c r="H160" s="113">
        <f>+IF($I$159=0,"",(H159/$I$159))</f>
        <v>0.69871794871794868</v>
      </c>
      <c r="I160" s="230"/>
      <c r="J160" s="34"/>
      <c r="M160" s="3">
        <v>663</v>
      </c>
      <c r="N160" s="3">
        <v>4</v>
      </c>
      <c r="O160" s="3">
        <v>255</v>
      </c>
      <c r="P160" s="3">
        <v>0</v>
      </c>
      <c r="Q160" s="3">
        <v>308</v>
      </c>
      <c r="R160" s="3">
        <v>614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663</v>
      </c>
      <c r="C161" s="25">
        <f t="shared" ref="C161:E161" si="25">+N160</f>
        <v>4</v>
      </c>
      <c r="D161" s="25">
        <f t="shared" si="25"/>
        <v>255</v>
      </c>
      <c r="E161" s="116">
        <f t="shared" si="25"/>
        <v>0</v>
      </c>
      <c r="F161" s="224">
        <f>+SUM(B161:E161)</f>
        <v>922</v>
      </c>
      <c r="G161" s="25">
        <f>Q160</f>
        <v>308</v>
      </c>
      <c r="H161" s="116">
        <f>R160</f>
        <v>614</v>
      </c>
      <c r="I161" s="224">
        <f>+SUM(G161:H161)</f>
        <v>922</v>
      </c>
      <c r="J161" s="34"/>
      <c r="M161" s="3">
        <v>619</v>
      </c>
      <c r="N161" s="3">
        <v>4</v>
      </c>
      <c r="O161" s="3">
        <v>272</v>
      </c>
      <c r="P161" s="3">
        <v>0</v>
      </c>
      <c r="Q161" s="3">
        <v>311</v>
      </c>
      <c r="R161" s="3">
        <v>584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0.71908893709327548</v>
      </c>
      <c r="C162" s="29">
        <f t="shared" ref="C162:E162" si="26">+IF($F$161=0,"",(C161/$F$161))</f>
        <v>4.3383947939262474E-3</v>
      </c>
      <c r="D162" s="29">
        <f t="shared" si="26"/>
        <v>0.27657266811279829</v>
      </c>
      <c r="E162" s="119">
        <f t="shared" si="26"/>
        <v>0</v>
      </c>
      <c r="F162" s="225"/>
      <c r="G162" s="29">
        <f>+IF($I$161=0,"",(G161/$I$161))</f>
        <v>0.33405639913232105</v>
      </c>
      <c r="H162" s="119">
        <f>+IF($I$161=0,"",(H161/$I$161))</f>
        <v>0.66594360086767901</v>
      </c>
      <c r="I162" s="225"/>
      <c r="J162" s="34"/>
      <c r="M162" s="3">
        <v>578</v>
      </c>
      <c r="N162" s="3">
        <v>4</v>
      </c>
      <c r="O162" s="3">
        <v>284</v>
      </c>
      <c r="P162" s="3">
        <v>0</v>
      </c>
      <c r="Q162" s="3">
        <v>299</v>
      </c>
      <c r="R162" s="3">
        <v>567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619</v>
      </c>
      <c r="C163" s="25">
        <f t="shared" ref="C163:E163" si="27">+N161</f>
        <v>4</v>
      </c>
      <c r="D163" s="25">
        <f t="shared" si="27"/>
        <v>272</v>
      </c>
      <c r="E163" s="116">
        <f t="shared" si="27"/>
        <v>0</v>
      </c>
      <c r="F163" s="224">
        <f>+SUM(B163:E163)</f>
        <v>895</v>
      </c>
      <c r="G163" s="25">
        <f>Q161</f>
        <v>311</v>
      </c>
      <c r="H163" s="116">
        <f>R161</f>
        <v>584</v>
      </c>
      <c r="I163" s="224">
        <f>+SUM(G163:H163)</f>
        <v>895</v>
      </c>
      <c r="J163" s="34"/>
      <c r="M163" s="3">
        <v>630</v>
      </c>
      <c r="N163" s="3">
        <v>2</v>
      </c>
      <c r="O163" s="3">
        <v>245</v>
      </c>
      <c r="P163" s="3">
        <v>0</v>
      </c>
      <c r="Q163" s="3">
        <v>287</v>
      </c>
      <c r="R163" s="3">
        <v>590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0.69162011173184357</v>
      </c>
      <c r="C164" s="29">
        <f t="shared" ref="C164:E164" si="28">+IF($F$163=0,"",(C163/$F$163))</f>
        <v>4.4692737430167594E-3</v>
      </c>
      <c r="D164" s="29">
        <f t="shared" si="28"/>
        <v>0.30391061452513968</v>
      </c>
      <c r="E164" s="119">
        <f t="shared" si="28"/>
        <v>0</v>
      </c>
      <c r="F164" s="225"/>
      <c r="G164" s="29">
        <f>+IF($I$163=0,"",(G163/$I$163))</f>
        <v>0.34748603351955309</v>
      </c>
      <c r="H164" s="119">
        <f>+IF($I$163=0,"",(H163/$I$163))</f>
        <v>0.65251396648044691</v>
      </c>
      <c r="I164" s="225"/>
      <c r="J164" s="34"/>
      <c r="M164" s="3">
        <v>519</v>
      </c>
      <c r="N164" s="3">
        <v>3</v>
      </c>
      <c r="O164" s="3">
        <v>222</v>
      </c>
      <c r="P164" s="3">
        <v>0</v>
      </c>
      <c r="Q164" s="3">
        <v>250</v>
      </c>
      <c r="R164" s="3">
        <v>494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578</v>
      </c>
      <c r="C165" s="19">
        <f t="shared" ref="C165:E165" si="29">+N162</f>
        <v>4</v>
      </c>
      <c r="D165" s="19">
        <f t="shared" si="29"/>
        <v>284</v>
      </c>
      <c r="E165" s="122">
        <f t="shared" si="29"/>
        <v>0</v>
      </c>
      <c r="F165" s="224">
        <f>+SUM(B165:E165)</f>
        <v>866</v>
      </c>
      <c r="G165" s="25">
        <f>Q162</f>
        <v>299</v>
      </c>
      <c r="H165" s="116">
        <f>R162</f>
        <v>567</v>
      </c>
      <c r="I165" s="224">
        <f>+SUM(G165:H165)</f>
        <v>866</v>
      </c>
      <c r="J165" s="34"/>
      <c r="M165" s="3">
        <v>471</v>
      </c>
      <c r="N165" s="3">
        <v>2</v>
      </c>
      <c r="O165" s="3">
        <v>258</v>
      </c>
      <c r="P165" s="3">
        <v>0</v>
      </c>
      <c r="Q165" s="3">
        <v>234</v>
      </c>
      <c r="R165" s="3">
        <v>497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0.66743648960739033</v>
      </c>
      <c r="C166" s="29">
        <f>+IF($F$165=0,"",(C165/$F$165))</f>
        <v>4.6189376443418013E-3</v>
      </c>
      <c r="D166" s="29">
        <f t="shared" ref="D166:E166" si="30">+IF($F$165=0,"",(D165/$F$165))</f>
        <v>0.32794457274826788</v>
      </c>
      <c r="E166" s="119">
        <f t="shared" si="30"/>
        <v>0</v>
      </c>
      <c r="F166" s="225"/>
      <c r="G166" s="29">
        <f>+IF($I$165=0,"",(G165/$I$165))</f>
        <v>0.34526558891454967</v>
      </c>
      <c r="H166" s="119">
        <f>+IF($I$165=0,"",(H165/$I$165))</f>
        <v>0.65473441108545039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630</v>
      </c>
      <c r="C167" s="19">
        <f t="shared" ref="C167:E167" si="31">+N163</f>
        <v>2</v>
      </c>
      <c r="D167" s="19">
        <f t="shared" si="31"/>
        <v>245</v>
      </c>
      <c r="E167" s="122">
        <f t="shared" si="31"/>
        <v>0</v>
      </c>
      <c r="F167" s="224">
        <f>+SUM(B167:E167)</f>
        <v>877</v>
      </c>
      <c r="G167" s="25">
        <f>Q163</f>
        <v>287</v>
      </c>
      <c r="H167" s="116">
        <f>R163</f>
        <v>590</v>
      </c>
      <c r="I167" s="224">
        <f>+SUM(G167:H167)</f>
        <v>877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0.71835803876852911</v>
      </c>
      <c r="C168" s="29">
        <f>+IF($F$167=0,"",(C167/$F$167))</f>
        <v>2.2805017103762829E-3</v>
      </c>
      <c r="D168" s="29">
        <f>+IF($F$167=0,"",(D167/$F$167))</f>
        <v>0.27936145952109465</v>
      </c>
      <c r="E168" s="119">
        <f>+IF($F$167=0,"",(E167/$F$167))</f>
        <v>0</v>
      </c>
      <c r="F168" s="225"/>
      <c r="G168" s="29">
        <f>+IF($I$167=0,"",(G167/$I$167))</f>
        <v>0.32725199543899658</v>
      </c>
      <c r="H168" s="119">
        <f>+IF($I$167=0,"",(H167/$I$167))</f>
        <v>0.67274800456100337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519</v>
      </c>
      <c r="C169" s="19">
        <f t="shared" ref="C169:E169" si="32">+N164</f>
        <v>3</v>
      </c>
      <c r="D169" s="19">
        <f t="shared" si="32"/>
        <v>222</v>
      </c>
      <c r="E169" s="122">
        <f t="shared" si="32"/>
        <v>0</v>
      </c>
      <c r="F169" s="224">
        <f>+SUM(B169:E169)</f>
        <v>744</v>
      </c>
      <c r="G169" s="25">
        <f>Q164</f>
        <v>250</v>
      </c>
      <c r="H169" s="116">
        <f>R164</f>
        <v>494</v>
      </c>
      <c r="I169" s="220">
        <f>+SUM(G169:H169)</f>
        <v>744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0.69758064516129037</v>
      </c>
      <c r="C170" s="29">
        <f>+IF($F$169=0,"",(C169/$F$169))</f>
        <v>4.0322580645161289E-3</v>
      </c>
      <c r="D170" s="29">
        <f>+IF($F$169=0,"",(D169/$F$169))</f>
        <v>0.29838709677419356</v>
      </c>
      <c r="E170" s="119">
        <f>+IF($F$169=0,"",(E169/$F$169))</f>
        <v>0</v>
      </c>
      <c r="F170" s="225"/>
      <c r="G170" s="29">
        <f>+IF($I$169=0,"",(G169/$I$169))</f>
        <v>0.33602150537634407</v>
      </c>
      <c r="H170" s="119">
        <f>+IF($I$169=0,"",(H169/$I$169))</f>
        <v>0.66397849462365588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471</v>
      </c>
      <c r="C171" s="19">
        <f t="shared" ref="C171:E171" si="33">+N165</f>
        <v>2</v>
      </c>
      <c r="D171" s="19">
        <f t="shared" si="33"/>
        <v>258</v>
      </c>
      <c r="E171" s="122">
        <f t="shared" si="33"/>
        <v>0</v>
      </c>
      <c r="F171" s="235">
        <f>+SUM(B171:E171)</f>
        <v>731</v>
      </c>
      <c r="G171" s="19">
        <f>Q165</f>
        <v>234</v>
      </c>
      <c r="H171" s="122">
        <f>R165</f>
        <v>497</v>
      </c>
      <c r="I171" s="235">
        <f>+SUM(G171:H171)</f>
        <v>731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0.64432284541723661</v>
      </c>
      <c r="C172" s="127">
        <f t="shared" ref="C172:E172" si="34">+IF($F$171=0,"",(C171/$F$171))</f>
        <v>2.7359781121751026E-3</v>
      </c>
      <c r="D172" s="127">
        <f t="shared" si="34"/>
        <v>0.35294117647058826</v>
      </c>
      <c r="E172" s="125">
        <f t="shared" si="34"/>
        <v>0</v>
      </c>
      <c r="F172" s="236"/>
      <c r="G172" s="127">
        <f>+IF($I$171=0,"",(G171/$I$171))</f>
        <v>0.32010943912448703</v>
      </c>
      <c r="H172" s="125">
        <f>+IF($I$171=0,"",(H171/$I$171))</f>
        <v>0.67989056087551303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210</v>
      </c>
      <c r="C178" s="19">
        <f t="shared" ref="C178:G178" si="35">+N178</f>
        <v>726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936</v>
      </c>
      <c r="I178" s="21"/>
      <c r="J178" s="21"/>
      <c r="K178" s="3"/>
      <c r="L178" s="3"/>
      <c r="M178" s="3">
        <v>210</v>
      </c>
      <c r="N178" s="3">
        <v>726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0.22435897435897437</v>
      </c>
      <c r="C179" s="30">
        <f t="shared" ref="C179:G179" si="36">+IF($H$178=0,"",(C178/$H$178))</f>
        <v>0.77564102564102566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183</v>
      </c>
      <c r="N179" s="3">
        <v>76</v>
      </c>
      <c r="O179" s="43">
        <v>663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183</v>
      </c>
      <c r="C180" s="25">
        <f t="shared" ref="C180:G180" si="37">+N179</f>
        <v>76</v>
      </c>
      <c r="D180" s="25">
        <f t="shared" si="37"/>
        <v>663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922</v>
      </c>
      <c r="I180" s="20"/>
      <c r="J180" s="20"/>
      <c r="K180" s="3"/>
      <c r="L180" s="3"/>
      <c r="M180" s="3">
        <v>179</v>
      </c>
      <c r="N180" s="3">
        <v>97</v>
      </c>
      <c r="O180" s="43">
        <v>619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0.19848156182212581</v>
      </c>
      <c r="C181" s="29">
        <f t="shared" ref="C181:G181" si="38">+IF($H$180=0,"",(C180/$H$180))</f>
        <v>8.2429501084598705E-2</v>
      </c>
      <c r="D181" s="29">
        <f t="shared" si="38"/>
        <v>0.71908893709327548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173</v>
      </c>
      <c r="N181" s="3">
        <v>115</v>
      </c>
      <c r="O181" s="43">
        <v>578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179</v>
      </c>
      <c r="C182" s="25">
        <f t="shared" ref="C182:G182" si="39">+N180</f>
        <v>97</v>
      </c>
      <c r="D182" s="25">
        <f t="shared" si="39"/>
        <v>619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895</v>
      </c>
      <c r="I182" s="20"/>
      <c r="J182" s="20"/>
      <c r="K182" s="3"/>
      <c r="L182" s="3"/>
      <c r="M182" s="3">
        <v>142</v>
      </c>
      <c r="N182" s="3">
        <v>105</v>
      </c>
      <c r="O182" s="43">
        <v>630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</v>
      </c>
      <c r="C183" s="29">
        <f t="shared" ref="C183:G183" si="40">+IF($H$182=0,"",(C182/$H$182))</f>
        <v>0.10837988826815642</v>
      </c>
      <c r="D183" s="29">
        <f t="shared" si="40"/>
        <v>0.69162011173184357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131</v>
      </c>
      <c r="N183" s="3">
        <v>94</v>
      </c>
      <c r="O183" s="43">
        <v>519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173</v>
      </c>
      <c r="C184" s="25">
        <f t="shared" ref="C184:G184" si="41">+N181</f>
        <v>115</v>
      </c>
      <c r="D184" s="25">
        <f t="shared" si="41"/>
        <v>578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866</v>
      </c>
      <c r="I184" s="20"/>
      <c r="J184" s="20"/>
      <c r="K184" s="20"/>
      <c r="L184" s="20"/>
      <c r="M184" s="3">
        <v>149</v>
      </c>
      <c r="N184" s="3">
        <v>111</v>
      </c>
      <c r="O184" s="43">
        <v>471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0.1997690531177829</v>
      </c>
      <c r="C185" s="29">
        <f t="shared" ref="C185:G185" si="42">+IF($H$184=0,"",(C184/$H$184))</f>
        <v>0.13279445727482678</v>
      </c>
      <c r="D185" s="29">
        <f t="shared" si="42"/>
        <v>0.66743648960739033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142</v>
      </c>
      <c r="C186" s="25">
        <f t="shared" ref="C186:G186" si="43">N182</f>
        <v>105</v>
      </c>
      <c r="D186" s="25">
        <f t="shared" si="43"/>
        <v>630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877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0.16191562143671609</v>
      </c>
      <c r="C187" s="29">
        <f t="shared" si="44"/>
        <v>0.11972633979475485</v>
      </c>
      <c r="D187" s="29">
        <f t="shared" si="44"/>
        <v>0.71835803876852911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131</v>
      </c>
      <c r="C188" s="25">
        <f t="shared" ref="C188:G188" si="45">N183</f>
        <v>94</v>
      </c>
      <c r="D188" s="25">
        <f t="shared" si="45"/>
        <v>519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744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0.17607526881720431</v>
      </c>
      <c r="C189" s="29">
        <f t="shared" si="46"/>
        <v>0.12634408602150538</v>
      </c>
      <c r="D189" s="29">
        <f t="shared" si="46"/>
        <v>0.69758064516129037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149</v>
      </c>
      <c r="C190" s="25">
        <f t="shared" ref="C190:G190" si="47">N184</f>
        <v>111</v>
      </c>
      <c r="D190" s="25">
        <f t="shared" si="47"/>
        <v>471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731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0.20383036935704515</v>
      </c>
      <c r="C191" s="127">
        <f>+IF($H$190=0,"",(C190/$H$190))</f>
        <v>0.15184678522571821</v>
      </c>
      <c r="D191" s="127">
        <f t="shared" ref="D191:G191" si="48">+IF($H$190=0,"",(D190/$H$190))</f>
        <v>0.64432284541723661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14</v>
      </c>
      <c r="D196" s="64">
        <v>49</v>
      </c>
      <c r="E196" s="64">
        <v>21</v>
      </c>
      <c r="F196" s="64">
        <v>3</v>
      </c>
      <c r="G196" s="64">
        <v>4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209</v>
      </c>
      <c r="D197" s="15">
        <v>118</v>
      </c>
      <c r="E197" s="15">
        <v>216</v>
      </c>
      <c r="F197" s="15">
        <v>194</v>
      </c>
      <c r="G197" s="15">
        <v>234</v>
      </c>
      <c r="H197" s="28">
        <v>319</v>
      </c>
      <c r="I197" s="28">
        <v>336</v>
      </c>
      <c r="J197" s="33">
        <v>317</v>
      </c>
      <c r="K197" s="33">
        <v>240</v>
      </c>
      <c r="L197" s="33">
        <v>212</v>
      </c>
      <c r="M197" s="70">
        <v>192</v>
      </c>
      <c r="AK197" s="1"/>
    </row>
    <row r="198" spans="1:37" ht="18.75" x14ac:dyDescent="0.25">
      <c r="A198" s="241" t="s">
        <v>4</v>
      </c>
      <c r="B198" s="242"/>
      <c r="C198" s="69">
        <v>845</v>
      </c>
      <c r="D198" s="15">
        <v>820</v>
      </c>
      <c r="E198" s="15">
        <v>796</v>
      </c>
      <c r="F198" s="15">
        <v>883</v>
      </c>
      <c r="G198" s="15">
        <v>1055</v>
      </c>
      <c r="H198" s="28">
        <v>1111</v>
      </c>
      <c r="I198" s="28">
        <v>1226</v>
      </c>
      <c r="J198" s="33">
        <v>1194</v>
      </c>
      <c r="K198" s="33">
        <v>1093</v>
      </c>
      <c r="L198" s="33">
        <v>1466</v>
      </c>
      <c r="M198" s="70">
        <v>1481</v>
      </c>
      <c r="AK198" s="1"/>
    </row>
    <row r="199" spans="1:37" ht="18.75" x14ac:dyDescent="0.25">
      <c r="A199" s="241" t="s">
        <v>5</v>
      </c>
      <c r="B199" s="242"/>
      <c r="C199" s="69">
        <v>221</v>
      </c>
      <c r="D199" s="15">
        <v>262</v>
      </c>
      <c r="E199" s="15">
        <v>228</v>
      </c>
      <c r="F199" s="15">
        <v>243</v>
      </c>
      <c r="G199" s="15">
        <v>227</v>
      </c>
      <c r="H199" s="28">
        <v>215</v>
      </c>
      <c r="I199" s="28">
        <v>266</v>
      </c>
      <c r="J199" s="33">
        <v>262</v>
      </c>
      <c r="K199" s="33">
        <v>532</v>
      </c>
      <c r="L199" s="33">
        <v>921</v>
      </c>
      <c r="M199" s="70">
        <v>1158</v>
      </c>
      <c r="AK199" s="1"/>
    </row>
    <row r="200" spans="1:37" ht="18.75" x14ac:dyDescent="0.25">
      <c r="A200" s="241" t="s">
        <v>6</v>
      </c>
      <c r="B200" s="242"/>
      <c r="C200" s="69">
        <v>4</v>
      </c>
      <c r="D200" s="15">
        <v>18</v>
      </c>
      <c r="E200" s="15">
        <v>51</v>
      </c>
      <c r="F200" s="15">
        <v>84</v>
      </c>
      <c r="G200" s="15">
        <v>63</v>
      </c>
      <c r="H200" s="28">
        <v>99</v>
      </c>
      <c r="I200" s="28">
        <v>85</v>
      </c>
      <c r="J200" s="33">
        <v>39</v>
      </c>
      <c r="K200" s="33">
        <v>28</v>
      </c>
      <c r="L200" s="33">
        <v>37</v>
      </c>
      <c r="M200" s="70">
        <v>59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5</v>
      </c>
      <c r="M201" s="70">
        <v>6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1293</v>
      </c>
      <c r="D202" s="158">
        <f t="shared" si="49"/>
        <v>1267</v>
      </c>
      <c r="E202" s="158">
        <f t="shared" si="49"/>
        <v>1312</v>
      </c>
      <c r="F202" s="158">
        <f t="shared" si="49"/>
        <v>1407</v>
      </c>
      <c r="G202" s="158">
        <f t="shared" si="49"/>
        <v>1583</v>
      </c>
      <c r="H202" s="158">
        <f t="shared" si="49"/>
        <v>1744</v>
      </c>
      <c r="I202" s="158">
        <f t="shared" si="49"/>
        <v>1913</v>
      </c>
      <c r="J202" s="158">
        <f t="shared" si="49"/>
        <v>1812</v>
      </c>
      <c r="K202" s="158">
        <f t="shared" ref="K202:L202" si="50">+SUM(K196:K201)</f>
        <v>1893</v>
      </c>
      <c r="L202" s="158">
        <f t="shared" si="50"/>
        <v>2641</v>
      </c>
      <c r="M202" s="179">
        <f>+SUM(M196:M201)</f>
        <v>2896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1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0.73949579831932777</v>
      </c>
      <c r="E209" s="187"/>
      <c r="F209" s="186">
        <v>0.75235109717868343</v>
      </c>
      <c r="G209" s="187"/>
      <c r="H209" s="186">
        <v>0.75820895522388054</v>
      </c>
      <c r="I209" s="186"/>
      <c r="J209" s="194">
        <v>0.63360881542699721</v>
      </c>
      <c r="K209" s="202"/>
      <c r="L209" s="186">
        <v>0.71666666666666667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0.77110694183864914</v>
      </c>
      <c r="E210" s="187"/>
      <c r="F210" s="186">
        <v>0.77828054298642535</v>
      </c>
      <c r="G210" s="187"/>
      <c r="H210" s="186">
        <v>0.77712854757929883</v>
      </c>
      <c r="I210" s="186"/>
      <c r="J210" s="194">
        <v>0.7090483619344774</v>
      </c>
      <c r="K210" s="202"/>
      <c r="L210" s="186">
        <v>0.73965041398344067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0.94222222222222218</v>
      </c>
      <c r="E211" s="187"/>
      <c r="F211" s="186">
        <v>0.91707317073170735</v>
      </c>
      <c r="G211" s="187"/>
      <c r="H211" s="186">
        <v>0.89312977099236646</v>
      </c>
      <c r="I211" s="186"/>
      <c r="J211" s="194">
        <v>0.8666666666666667</v>
      </c>
      <c r="K211" s="202"/>
      <c r="L211" s="186">
        <v>0.90114068441064643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0.95238095238095233</v>
      </c>
      <c r="E213" s="187"/>
      <c r="F213" s="186">
        <v>0.9494949494949495</v>
      </c>
      <c r="G213" s="187"/>
      <c r="H213" s="186">
        <v>0.94117647058823528</v>
      </c>
      <c r="I213" s="186"/>
      <c r="J213" s="194">
        <v>0.92682926829268297</v>
      </c>
      <c r="K213" s="202"/>
      <c r="L213" s="186">
        <v>0.9285714285714286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130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131</v>
      </c>
      <c r="E220" s="187"/>
      <c r="F220" s="193" t="s">
        <v>131</v>
      </c>
      <c r="G220" s="187"/>
      <c r="H220" s="193" t="s">
        <v>131</v>
      </c>
      <c r="I220" s="187"/>
      <c r="J220" s="193" t="s">
        <v>131</v>
      </c>
      <c r="K220" s="187"/>
      <c r="L220" s="193" t="s">
        <v>131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130</v>
      </c>
      <c r="E221" s="187"/>
      <c r="F221" s="193" t="s">
        <v>130</v>
      </c>
      <c r="G221" s="187"/>
      <c r="H221" s="193" t="s">
        <v>130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132</v>
      </c>
      <c r="E222" s="187"/>
      <c r="F222" s="193" t="s">
        <v>126</v>
      </c>
      <c r="G222" s="187"/>
      <c r="H222" s="193" t="s">
        <v>126</v>
      </c>
      <c r="I222" s="187"/>
      <c r="J222" s="193" t="s">
        <v>133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128</v>
      </c>
      <c r="E224" s="187"/>
      <c r="F224" s="193" t="s">
        <v>124</v>
      </c>
      <c r="G224" s="187"/>
      <c r="H224" s="193" t="s">
        <v>128</v>
      </c>
      <c r="I224" s="187"/>
      <c r="J224" s="193" t="s">
        <v>125</v>
      </c>
      <c r="K224" s="187"/>
      <c r="L224" s="193" t="s">
        <v>132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2023-09-02T04:42:36Z</dcterms:modified>
</cp:coreProperties>
</file>