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8CF12DA-58EF-407C-B2B3-585E4F58D8F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<sst xmlns="http://schemas.openxmlformats.org/spreadsheetml/2006/main" count="240" uniqueCount="135">
  <si>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</si>
  <si>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</si>
  <si>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</si>
  <si>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</si>
  <si>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</si>
  <si>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</si>
  <si>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</si>
  <si>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</si>
  <si>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</si>
  <si>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</si>
  <si>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</si>
  <si>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</si>
  <si>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</si>
  <si>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</si>
  <si>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</si>
  <si>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</si>
  <si>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</si>
  <si>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</si>
  <si>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</si>
  <si>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</si>
  <si>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</si>
  <si>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</si>
  <si>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</si>
  <si>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</si>
  <si>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</si>
  <si>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</si>
  <si>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</si>
  <si>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</si>
  <si>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</si>
  <si>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</si>
  <si>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</si>
  <si>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</si>
  <si>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</si>
  <si>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</si>
  <si>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</si>
  <si>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</si>
  <si>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</si>
  <si>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</si>
  <si>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</si>
  <si>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</si>
  <si>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</si>
  <si>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</si>
  <si>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</si>
  <si>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</si>
  <si>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</si>
  <si>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</si>
  <si>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</si>
  <si>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</si>
  <si>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</si>
  <si>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</si>
  <si>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</si>
  <si>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</si>
  <si>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</si>
  <si>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</si>
  <si>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</si>
  <si>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</si>
  <si>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</si>
  <si>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</si>
  <si>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</si>
  <si>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</si>
  <si>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</si>
  <si>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</si>
  <si>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</si>
  <si>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</si>
  <si>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</si>
  <si>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</si>
  <si>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</si>
  <si>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</si>
  <si>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</si>
  <si>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</si>
  <si>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</si>
  <si>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</si>
  <si>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</si>
  <si>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</si>
  <si>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</si>
  <si>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</si>
  <si>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</si>
  <si>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</si>
  <si>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</si>
  <si>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</si>
  <si>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</si>
  <si>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</si>
  <si>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</si>
  <si>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</si>
  <si>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</si>
  <si>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</si>
  <si>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</si>
  <si>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</si>
  <si>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</si>
  <si>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</si>
  <si>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</si>
  <si>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</si>
  <si>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</si>
  <si>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</si>
  <si>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</si>
  <si>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</si>
  <si>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</si>
  <si>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</si>
  <si>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</si>
  <si>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</si>
  <si>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</si>
  <si>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</si>
  <si>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</si>
  <si>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</si>
  <si>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</si>
  <si>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</si>
  <si>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</si>
  <si>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</si>
  <si>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</si>
  <si>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</si>
  <si>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</si>
  <si>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</si>
  <si>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</si>
  <si>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</si>
  <si>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</si>
  <si>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</si>
  <si>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</si>
  <si>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</si>
  <si>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</si>
  <si>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</si>
  <si>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</si>
  <si>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</si>
  <si>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</si>
  <si>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</si>
  <si>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2 y 2 ,5 SMMLV</t>
  </si>
  <si>
    <t>Entre 1,5 y 2 SMMLV</t>
  </si>
  <si>
    <t>Entre 4 y 4,5 SMMLV</t>
  </si>
  <si>
    <t>Entre 3,5 y 4 SMMLV</t>
  </si>
  <si>
    <t>Entre 1 y 1,5 SMMLV</t>
  </si>
  <si>
    <t>UNIVERSIDAD COOPERATIVA DE COLOMBIA</t>
  </si>
  <si>
    <t>NO</t>
  </si>
  <si>
    <t>Entre 2,5 y 3 SMMLV</t>
  </si>
  <si>
    <t>1 SMMLV</t>
  </si>
  <si>
    <t>Entre 3 y 3,5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</si>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</sst>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COOPERATIVA DE COLOMBIA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5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5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COOPERATIVA DE COLOMBIA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36944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34766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2178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207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19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8.0756180319922446E-2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0.695692146046756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47178</v>
      </c>
      <c r="D32" s="56">
        <v>49467</v>
      </c>
      <c r="E32" s="56">
        <v>48260</v>
      </c>
      <c r="F32" s="56">
        <v>48161</v>
      </c>
      <c r="G32" s="56">
        <v>47924</v>
      </c>
      <c r="H32" s="57">
        <v>47620</v>
      </c>
      <c r="I32" s="57">
        <v>45356</v>
      </c>
      <c r="J32" s="58">
        <v>42931</v>
      </c>
      <c r="K32" s="58">
        <v>40836</v>
      </c>
      <c r="L32" s="58">
        <v>36537</v>
      </c>
      <c r="M32" s="61">
        <v>34766</v>
      </c>
    </row>
    <row r="33" spans="1:14" ht="18.75" x14ac:dyDescent="0.25">
      <c r="A33" s="245" t="s">
        <v>24</v>
      </c>
      <c r="B33" s="246"/>
      <c r="C33" s="60">
        <v>1520</v>
      </c>
      <c r="D33" s="12">
        <v>1062</v>
      </c>
      <c r="E33" s="12">
        <v>1420</v>
      </c>
      <c r="F33" s="12">
        <v>1486</v>
      </c>
      <c r="G33" s="12">
        <v>1388</v>
      </c>
      <c r="H33" s="27">
        <v>1403</v>
      </c>
      <c r="I33" s="27">
        <v>1282</v>
      </c>
      <c r="J33" s="32">
        <v>1398</v>
      </c>
      <c r="K33" s="32">
        <v>1617</v>
      </c>
      <c r="L33" s="32">
        <v>2135</v>
      </c>
      <c r="M33" s="62">
        <v>2178</v>
      </c>
    </row>
    <row r="34" spans="1:14" ht="19.5" thickBot="1" x14ac:dyDescent="0.3">
      <c r="A34" s="249" t="s">
        <v>8</v>
      </c>
      <c r="B34" s="250"/>
      <c r="C34" s="171">
        <f>+SUM(C32:C33)</f>
        <v>48698</v>
      </c>
      <c r="D34" s="172">
        <f t="shared" ref="D34:H34" si="0">+SUM(D32:D33)</f>
        <v>50529</v>
      </c>
      <c r="E34" s="172">
        <f t="shared" si="0"/>
        <v>49680</v>
      </c>
      <c r="F34" s="172">
        <f t="shared" si="0"/>
        <v>49647</v>
      </c>
      <c r="G34" s="172">
        <f t="shared" si="0"/>
        <v>49312</v>
      </c>
      <c r="H34" s="175">
        <f t="shared" si="0"/>
        <v>49023</v>
      </c>
      <c r="I34" s="175">
        <f>+SUM(I32:I33)</f>
        <v>46638</v>
      </c>
      <c r="J34" s="166">
        <f>+SUM(J32:J33)</f>
        <v>44329</v>
      </c>
      <c r="K34" s="166">
        <f>+SUM(K32:K33)</f>
        <v>42453</v>
      </c>
      <c r="L34" s="166">
        <f>+SUM(L32:L33)</f>
        <v>38672</v>
      </c>
      <c r="M34" s="167">
        <f>+SUM(M32:M33)</f>
        <v>36944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214</v>
      </c>
      <c r="D39" s="64">
        <v>126</v>
      </c>
      <c r="E39" s="64">
        <v>50</v>
      </c>
      <c r="F39" s="64">
        <v>7</v>
      </c>
      <c r="G39" s="64">
        <v>0</v>
      </c>
      <c r="H39" s="65">
        <v>1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591</v>
      </c>
      <c r="D40" s="15">
        <v>544</v>
      </c>
      <c r="E40" s="15">
        <v>592</v>
      </c>
      <c r="F40" s="15">
        <v>518</v>
      </c>
      <c r="G40" s="15">
        <v>365</v>
      </c>
      <c r="H40" s="28">
        <v>191</v>
      </c>
      <c r="I40" s="28">
        <v>80</v>
      </c>
      <c r="J40" s="33">
        <v>65</v>
      </c>
      <c r="K40" s="33">
        <v>105</v>
      </c>
      <c r="L40" s="33">
        <v>115</v>
      </c>
      <c r="M40" s="70">
        <v>180</v>
      </c>
      <c r="N40" s="42"/>
    </row>
    <row r="41" spans="1:14" ht="18.75" x14ac:dyDescent="0.25">
      <c r="A41" s="233" t="s">
        <v>4</v>
      </c>
      <c r="B41" s="234"/>
      <c r="C41" s="69">
        <v>46373</v>
      </c>
      <c r="D41" s="15">
        <v>48797</v>
      </c>
      <c r="E41" s="15">
        <v>47618</v>
      </c>
      <c r="F41" s="15">
        <v>47636</v>
      </c>
      <c r="G41" s="15">
        <v>47559</v>
      </c>
      <c r="H41" s="28">
        <v>47428</v>
      </c>
      <c r="I41" s="28">
        <v>45276</v>
      </c>
      <c r="J41" s="33">
        <v>42866</v>
      </c>
      <c r="K41" s="33">
        <v>40731</v>
      </c>
      <c r="L41" s="33">
        <v>36422</v>
      </c>
      <c r="M41" s="70">
        <v>34586</v>
      </c>
      <c r="N41" s="42"/>
    </row>
    <row r="42" spans="1:14" ht="18.75" x14ac:dyDescent="0.25">
      <c r="A42" s="233" t="s">
        <v>5</v>
      </c>
      <c r="B42" s="234"/>
      <c r="C42" s="69">
        <v>1467</v>
      </c>
      <c r="D42" s="15">
        <v>844</v>
      </c>
      <c r="E42" s="15">
        <v>976</v>
      </c>
      <c r="F42" s="15">
        <v>816</v>
      </c>
      <c r="G42" s="15">
        <v>841</v>
      </c>
      <c r="H42" s="28">
        <v>933</v>
      </c>
      <c r="I42" s="28">
        <v>881</v>
      </c>
      <c r="J42" s="33">
        <v>859</v>
      </c>
      <c r="K42" s="33">
        <v>844</v>
      </c>
      <c r="L42" s="33">
        <v>1291</v>
      </c>
      <c r="M42" s="70">
        <v>1585</v>
      </c>
      <c r="N42" s="42"/>
    </row>
    <row r="43" spans="1:14" ht="18.75" x14ac:dyDescent="0.25">
      <c r="A43" s="233" t="s">
        <v>6</v>
      </c>
      <c r="B43" s="234"/>
      <c r="C43" s="69">
        <v>53</v>
      </c>
      <c r="D43" s="15">
        <v>218</v>
      </c>
      <c r="E43" s="15">
        <v>444</v>
      </c>
      <c r="F43" s="15">
        <v>670</v>
      </c>
      <c r="G43" s="15">
        <v>547</v>
      </c>
      <c r="H43" s="28">
        <v>470</v>
      </c>
      <c r="I43" s="28">
        <v>401</v>
      </c>
      <c r="J43" s="33">
        <v>539</v>
      </c>
      <c r="K43" s="33">
        <v>773</v>
      </c>
      <c r="L43" s="33">
        <v>844</v>
      </c>
      <c r="M43" s="70">
        <v>593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48698</v>
      </c>
      <c r="D45" s="172">
        <f t="shared" ref="D45:I45" si="1">+SUM(D39:D44)</f>
        <v>50529</v>
      </c>
      <c r="E45" s="172">
        <f t="shared" si="1"/>
        <v>49680</v>
      </c>
      <c r="F45" s="172">
        <f t="shared" si="1"/>
        <v>49647</v>
      </c>
      <c r="G45" s="172">
        <f t="shared" si="1"/>
        <v>49312</v>
      </c>
      <c r="H45" s="175">
        <f t="shared" si="1"/>
        <v>49023</v>
      </c>
      <c r="I45" s="175">
        <f t="shared" si="1"/>
        <v>46638</v>
      </c>
      <c r="J45" s="166">
        <f>+SUM(J39:J44)</f>
        <v>44329</v>
      </c>
      <c r="K45" s="166">
        <f>+SUM(K39:K44)</f>
        <v>42453</v>
      </c>
      <c r="L45" s="166">
        <f>+SUM(L39:L44)</f>
        <v>38672</v>
      </c>
      <c r="M45" s="167">
        <f>+SUM(M39:M44)</f>
        <v>36944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1293</v>
      </c>
      <c r="D50" s="64">
        <v>1503</v>
      </c>
      <c r="E50" s="64">
        <v>1536</v>
      </c>
      <c r="F50" s="64">
        <v>1627</v>
      </c>
      <c r="G50" s="64">
        <v>1720</v>
      </c>
      <c r="H50" s="65">
        <v>1820</v>
      </c>
      <c r="I50" s="65">
        <v>1821</v>
      </c>
      <c r="J50" s="66">
        <v>1885</v>
      </c>
      <c r="K50" s="66">
        <v>1906</v>
      </c>
      <c r="L50" s="66">
        <v>1895</v>
      </c>
      <c r="M50" s="68">
        <v>1981</v>
      </c>
    </row>
    <row r="51" spans="1:13" ht="18.75" x14ac:dyDescent="0.25">
      <c r="A51" s="279" t="s">
        <v>46</v>
      </c>
      <c r="B51" s="280"/>
      <c r="C51" s="69">
        <v>194</v>
      </c>
      <c r="D51" s="15">
        <v>179</v>
      </c>
      <c r="E51" s="15">
        <v>195</v>
      </c>
      <c r="F51" s="15">
        <v>210</v>
      </c>
      <c r="G51" s="15">
        <v>160</v>
      </c>
      <c r="H51" s="28">
        <v>83</v>
      </c>
      <c r="I51" s="28">
        <v>104</v>
      </c>
      <c r="J51" s="33">
        <v>104</v>
      </c>
      <c r="K51" s="33">
        <v>167</v>
      </c>
      <c r="L51" s="33">
        <v>180</v>
      </c>
      <c r="M51" s="70">
        <v>175</v>
      </c>
    </row>
    <row r="52" spans="1:13" ht="18.75" x14ac:dyDescent="0.25">
      <c r="A52" s="279" t="s">
        <v>27</v>
      </c>
      <c r="B52" s="280"/>
      <c r="C52" s="69">
        <v>1099</v>
      </c>
      <c r="D52" s="15">
        <v>975</v>
      </c>
      <c r="E52" s="15">
        <v>1092</v>
      </c>
      <c r="F52" s="15">
        <v>1195</v>
      </c>
      <c r="G52" s="15">
        <v>1168</v>
      </c>
      <c r="H52" s="28">
        <v>1202</v>
      </c>
      <c r="I52" s="28">
        <v>1088</v>
      </c>
      <c r="J52" s="33">
        <v>979</v>
      </c>
      <c r="K52" s="33">
        <v>1048</v>
      </c>
      <c r="L52" s="33">
        <v>982</v>
      </c>
      <c r="M52" s="70">
        <v>716</v>
      </c>
    </row>
    <row r="53" spans="1:13" ht="18.75" x14ac:dyDescent="0.25">
      <c r="A53" s="279" t="s">
        <v>47</v>
      </c>
      <c r="B53" s="280"/>
      <c r="C53" s="69">
        <v>5930</v>
      </c>
      <c r="D53" s="15">
        <v>6036</v>
      </c>
      <c r="E53" s="15">
        <v>5907</v>
      </c>
      <c r="F53" s="15">
        <v>6016</v>
      </c>
      <c r="G53" s="15">
        <v>6134</v>
      </c>
      <c r="H53" s="28">
        <v>6299</v>
      </c>
      <c r="I53" s="28">
        <v>6404</v>
      </c>
      <c r="J53" s="33">
        <v>6300</v>
      </c>
      <c r="K53" s="33">
        <v>6435</v>
      </c>
      <c r="L53" s="33">
        <v>6491</v>
      </c>
      <c r="M53" s="70">
        <v>6583</v>
      </c>
    </row>
    <row r="54" spans="1:13" ht="18.75" x14ac:dyDescent="0.25">
      <c r="A54" s="279" t="s">
        <v>48</v>
      </c>
      <c r="B54" s="280"/>
      <c r="C54" s="69">
        <v>18466</v>
      </c>
      <c r="D54" s="15">
        <v>18184</v>
      </c>
      <c r="E54" s="15">
        <v>18411</v>
      </c>
      <c r="F54" s="15">
        <v>19245</v>
      </c>
      <c r="G54" s="15">
        <v>19399</v>
      </c>
      <c r="H54" s="28">
        <v>19400</v>
      </c>
      <c r="I54" s="28">
        <v>18869</v>
      </c>
      <c r="J54" s="33">
        <v>18280</v>
      </c>
      <c r="K54" s="33">
        <v>17439</v>
      </c>
      <c r="L54" s="33">
        <v>15726</v>
      </c>
      <c r="M54" s="70">
        <v>14573</v>
      </c>
    </row>
    <row r="55" spans="1:13" ht="18.75" x14ac:dyDescent="0.25">
      <c r="A55" s="279" t="s">
        <v>59</v>
      </c>
      <c r="B55" s="280"/>
      <c r="C55" s="69">
        <v>13760</v>
      </c>
      <c r="D55" s="15">
        <v>14873</v>
      </c>
      <c r="E55" s="15">
        <v>13984</v>
      </c>
      <c r="F55" s="15">
        <v>12893</v>
      </c>
      <c r="G55" s="15">
        <v>12352</v>
      </c>
      <c r="H55" s="28">
        <v>11972</v>
      </c>
      <c r="I55" s="28">
        <v>10803</v>
      </c>
      <c r="J55" s="33">
        <v>9872</v>
      </c>
      <c r="K55" s="33">
        <v>8817</v>
      </c>
      <c r="L55" s="33">
        <v>7260</v>
      </c>
      <c r="M55" s="70">
        <v>6638</v>
      </c>
    </row>
    <row r="56" spans="1:13" ht="18.75" x14ac:dyDescent="0.25">
      <c r="A56" s="279" t="s">
        <v>49</v>
      </c>
      <c r="B56" s="280"/>
      <c r="C56" s="69">
        <v>7956</v>
      </c>
      <c r="D56" s="15">
        <v>8779</v>
      </c>
      <c r="E56" s="15">
        <v>8555</v>
      </c>
      <c r="F56" s="15">
        <v>8461</v>
      </c>
      <c r="G56" s="15">
        <v>8379</v>
      </c>
      <c r="H56" s="28">
        <v>8247</v>
      </c>
      <c r="I56" s="28">
        <v>7549</v>
      </c>
      <c r="J56" s="33">
        <v>6909</v>
      </c>
      <c r="K56" s="33">
        <v>6641</v>
      </c>
      <c r="L56" s="33">
        <v>5947</v>
      </c>
      <c r="M56" s="70">
        <v>5721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191</v>
      </c>
      <c r="M58" s="74">
        <v>557</v>
      </c>
    </row>
    <row r="59" spans="1:13" ht="19.5" thickBot="1" x14ac:dyDescent="0.3">
      <c r="A59" s="249" t="s">
        <v>8</v>
      </c>
      <c r="B59" s="250"/>
      <c r="C59" s="174">
        <f>+SUM(C50:C58)</f>
        <v>48698</v>
      </c>
      <c r="D59" s="172">
        <f>+SUM(D50:D58)</f>
        <v>50529</v>
      </c>
      <c r="E59" s="172">
        <f t="shared" ref="E59:L59" si="2">+SUM(E50:E58)</f>
        <v>49680</v>
      </c>
      <c r="F59" s="172">
        <f t="shared" si="2"/>
        <v>49647</v>
      </c>
      <c r="G59" s="172">
        <f t="shared" si="2"/>
        <v>49312</v>
      </c>
      <c r="H59" s="172">
        <f t="shared" si="2"/>
        <v>49023</v>
      </c>
      <c r="I59" s="172">
        <f t="shared" si="2"/>
        <v>46638</v>
      </c>
      <c r="J59" s="172">
        <f t="shared" si="2"/>
        <v>44329</v>
      </c>
      <c r="K59" s="172">
        <f t="shared" si="2"/>
        <v>42453</v>
      </c>
      <c r="L59" s="172">
        <f t="shared" si="2"/>
        <v>38672</v>
      </c>
      <c r="M59" s="167">
        <f>+SUM(M50:M58)</f>
        <v>36944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1168</v>
      </c>
      <c r="H65" s="33">
        <v>1201</v>
      </c>
      <c r="I65" s="33">
        <v>1088</v>
      </c>
      <c r="J65" s="33">
        <v>979</v>
      </c>
      <c r="K65" s="32">
        <v>1086</v>
      </c>
      <c r="L65" s="32">
        <v>1039</v>
      </c>
      <c r="M65" s="62">
        <v>809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160</v>
      </c>
      <c r="H66" s="33">
        <v>83</v>
      </c>
      <c r="I66" s="33">
        <v>104</v>
      </c>
      <c r="J66" s="33">
        <v>104</v>
      </c>
      <c r="K66" s="32">
        <v>167</v>
      </c>
      <c r="L66" s="32">
        <v>180</v>
      </c>
      <c r="M66" s="62">
        <v>185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7754</v>
      </c>
      <c r="H67" s="33">
        <v>7827</v>
      </c>
      <c r="I67" s="33">
        <v>7661</v>
      </c>
      <c r="J67" s="33">
        <v>7357</v>
      </c>
      <c r="K67" s="32">
        <v>6867</v>
      </c>
      <c r="L67" s="32">
        <v>5858</v>
      </c>
      <c r="M67" s="62">
        <v>5400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23997</v>
      </c>
      <c r="H68" s="33">
        <v>23545</v>
      </c>
      <c r="I68" s="33">
        <v>22011</v>
      </c>
      <c r="J68" s="33">
        <v>20795</v>
      </c>
      <c r="K68" s="32">
        <v>19351</v>
      </c>
      <c r="L68" s="32">
        <v>17259</v>
      </c>
      <c r="M68" s="62">
        <v>16247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172</v>
      </c>
      <c r="H70" s="33">
        <v>113</v>
      </c>
      <c r="I70" s="33">
        <v>56</v>
      </c>
      <c r="J70" s="33">
        <v>113</v>
      </c>
      <c r="K70" s="32">
        <v>189</v>
      </c>
      <c r="L70" s="32">
        <v>267</v>
      </c>
      <c r="M70" s="62">
        <v>319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8207</v>
      </c>
      <c r="H71" s="33">
        <v>8134</v>
      </c>
      <c r="I71" s="33">
        <v>7493</v>
      </c>
      <c r="J71" s="33">
        <v>6796</v>
      </c>
      <c r="K71" s="32">
        <v>6452</v>
      </c>
      <c r="L71" s="32">
        <v>5680</v>
      </c>
      <c r="M71" s="62">
        <v>5392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1720</v>
      </c>
      <c r="H72" s="33">
        <v>1820</v>
      </c>
      <c r="I72" s="33">
        <v>1821</v>
      </c>
      <c r="J72" s="33">
        <v>1885</v>
      </c>
      <c r="K72" s="32">
        <v>1906</v>
      </c>
      <c r="L72" s="32">
        <v>1895</v>
      </c>
      <c r="M72" s="62">
        <v>1981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6134</v>
      </c>
      <c r="H73" s="33">
        <v>6299</v>
      </c>
      <c r="I73" s="33">
        <v>6404</v>
      </c>
      <c r="J73" s="33">
        <v>6300</v>
      </c>
      <c r="K73" s="32">
        <v>6435</v>
      </c>
      <c r="L73" s="32">
        <v>6494</v>
      </c>
      <c r="M73" s="62">
        <v>6611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1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49312</v>
      </c>
      <c r="H76" s="172">
        <f t="shared" si="3"/>
        <v>49023</v>
      </c>
      <c r="I76" s="172">
        <f t="shared" ref="I76:M76" si="4">+SUM(I64:I75)</f>
        <v>46638</v>
      </c>
      <c r="J76" s="172">
        <f t="shared" si="4"/>
        <v>44329</v>
      </c>
      <c r="K76" s="172">
        <f t="shared" si="4"/>
        <v>42453</v>
      </c>
      <c r="L76" s="172">
        <f t="shared" si="4"/>
        <v>38672</v>
      </c>
      <c r="M76" s="173">
        <f t="shared" si="4"/>
        <v>36944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48577</v>
      </c>
      <c r="D82" s="84">
        <v>50345</v>
      </c>
      <c r="E82" s="84">
        <v>49518</v>
      </c>
      <c r="F82" s="84">
        <v>49493</v>
      </c>
      <c r="G82" s="84">
        <v>49232</v>
      </c>
      <c r="H82" s="85">
        <v>48925</v>
      </c>
      <c r="I82" s="85">
        <v>46521</v>
      </c>
      <c r="J82" s="85">
        <v>44084</v>
      </c>
      <c r="K82" s="86">
        <v>42056</v>
      </c>
      <c r="L82" s="86">
        <v>37471</v>
      </c>
      <c r="M82" s="87">
        <v>34599</v>
      </c>
    </row>
    <row r="83" spans="1:13" ht="18.75" x14ac:dyDescent="0.25">
      <c r="A83" s="233" t="s">
        <v>31</v>
      </c>
      <c r="B83" s="234"/>
      <c r="C83" s="63">
        <v>68</v>
      </c>
      <c r="D83" s="15">
        <v>184</v>
      </c>
      <c r="E83" s="15">
        <v>122</v>
      </c>
      <c r="F83" s="15">
        <v>34</v>
      </c>
      <c r="G83" s="15">
        <v>13</v>
      </c>
      <c r="H83" s="28">
        <v>34</v>
      </c>
      <c r="I83" s="28">
        <v>17</v>
      </c>
      <c r="J83" s="28">
        <v>12</v>
      </c>
      <c r="K83" s="32">
        <v>2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53</v>
      </c>
      <c r="D84" s="15">
        <v>0</v>
      </c>
      <c r="E84" s="15">
        <v>40</v>
      </c>
      <c r="F84" s="15">
        <v>120</v>
      </c>
      <c r="G84" s="15">
        <v>67</v>
      </c>
      <c r="H84" s="28">
        <v>64</v>
      </c>
      <c r="I84" s="28">
        <v>100</v>
      </c>
      <c r="J84" s="28">
        <v>233</v>
      </c>
      <c r="K84" s="32">
        <v>395</v>
      </c>
      <c r="L84" s="32">
        <v>512</v>
      </c>
      <c r="M84" s="88">
        <v>419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689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1926</v>
      </c>
    </row>
    <row r="87" spans="1:13" ht="19.5" thickBot="1" x14ac:dyDescent="0.3">
      <c r="A87" s="285" t="s">
        <v>8</v>
      </c>
      <c r="B87" s="286"/>
      <c r="C87" s="158">
        <f>+SUM(C82:C86)</f>
        <v>48698</v>
      </c>
      <c r="D87" s="164">
        <f t="shared" ref="D87:H87" si="5">+SUM(D82:D86)</f>
        <v>50529</v>
      </c>
      <c r="E87" s="164">
        <f t="shared" si="5"/>
        <v>49680</v>
      </c>
      <c r="F87" s="164">
        <f t="shared" si="5"/>
        <v>49647</v>
      </c>
      <c r="G87" s="164">
        <f t="shared" si="5"/>
        <v>49312</v>
      </c>
      <c r="H87" s="165">
        <f t="shared" si="5"/>
        <v>49023</v>
      </c>
      <c r="I87" s="165">
        <f>+SUM(I82:I86)</f>
        <v>46638</v>
      </c>
      <c r="J87" s="165">
        <f>+SUM(J82:J86)</f>
        <v>44329</v>
      </c>
      <c r="K87" s="166">
        <f>+SUM(K82:K86)</f>
        <v>42453</v>
      </c>
      <c r="L87" s="166">
        <f>+SUM(L82:L86)</f>
        <v>38672</v>
      </c>
      <c r="M87" s="167">
        <f>+SUM(M82:M86)</f>
        <v>36944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20760</v>
      </c>
      <c r="D93" s="91">
        <v>21712</v>
      </c>
      <c r="E93" s="91">
        <v>21495</v>
      </c>
      <c r="F93" s="91">
        <v>21369</v>
      </c>
      <c r="G93" s="91">
        <v>21198</v>
      </c>
      <c r="H93" s="92">
        <v>20871</v>
      </c>
      <c r="I93" s="92">
        <v>19063</v>
      </c>
      <c r="J93" s="86">
        <v>18135</v>
      </c>
      <c r="K93" s="86">
        <v>17388</v>
      </c>
      <c r="L93" s="86">
        <v>15778</v>
      </c>
      <c r="M93" s="87">
        <v>15214</v>
      </c>
    </row>
    <row r="94" spans="1:13" ht="18.75" x14ac:dyDescent="0.25">
      <c r="A94" s="245" t="s">
        <v>35</v>
      </c>
      <c r="B94" s="246"/>
      <c r="C94" s="63">
        <v>27938</v>
      </c>
      <c r="D94" s="15">
        <v>28817</v>
      </c>
      <c r="E94" s="15">
        <v>28185</v>
      </c>
      <c r="F94" s="15">
        <v>28278</v>
      </c>
      <c r="G94" s="15">
        <v>28114</v>
      </c>
      <c r="H94" s="28">
        <v>28152</v>
      </c>
      <c r="I94" s="28">
        <v>27575</v>
      </c>
      <c r="J94" s="28">
        <v>26194</v>
      </c>
      <c r="K94" s="32">
        <v>25065</v>
      </c>
      <c r="L94" s="32">
        <v>22894</v>
      </c>
      <c r="M94" s="88">
        <v>21730</v>
      </c>
    </row>
    <row r="95" spans="1:13" ht="19.5" thickBot="1" x14ac:dyDescent="0.3">
      <c r="A95" s="249" t="s">
        <v>8</v>
      </c>
      <c r="B95" s="250"/>
      <c r="C95" s="158">
        <f>+SUM(C93:C94)</f>
        <v>48698</v>
      </c>
      <c r="D95" s="164">
        <f t="shared" ref="D95:M95" si="6">+SUM(D93:D94)</f>
        <v>50529</v>
      </c>
      <c r="E95" s="164">
        <f t="shared" si="6"/>
        <v>49680</v>
      </c>
      <c r="F95" s="164">
        <f t="shared" si="6"/>
        <v>49647</v>
      </c>
      <c r="G95" s="164">
        <f t="shared" si="6"/>
        <v>49312</v>
      </c>
      <c r="H95" s="165">
        <f t="shared" si="6"/>
        <v>49023</v>
      </c>
      <c r="I95" s="165">
        <f t="shared" si="6"/>
        <v>46638</v>
      </c>
      <c r="J95" s="165">
        <f t="shared" si="6"/>
        <v>44329</v>
      </c>
      <c r="K95" s="166">
        <f t="shared" si="6"/>
        <v>42453</v>
      </c>
      <c r="L95" s="166">
        <f t="shared" si="6"/>
        <v>38672</v>
      </c>
      <c r="M95" s="167">
        <f t="shared" si="6"/>
        <v>36944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0.1588447653429603</v>
      </c>
      <c r="D100" s="209">
        <v>0.13395638629283488</v>
      </c>
      <c r="E100" s="209">
        <v>0.16296296296296298</v>
      </c>
      <c r="F100" s="209">
        <v>0.12442396313364056</v>
      </c>
      <c r="G100" s="210">
        <v>0.17676767676767677</v>
      </c>
    </row>
    <row r="101" spans="1:10" ht="18.75" x14ac:dyDescent="0.25">
      <c r="A101" s="245" t="s">
        <v>4</v>
      </c>
      <c r="B101" s="246"/>
      <c r="C101" s="209">
        <v>8.9220897829192333E-2</v>
      </c>
      <c r="D101" s="209">
        <v>8.7931272109156064E-2</v>
      </c>
      <c r="E101" s="209">
        <v>8.835378559851817E-2</v>
      </c>
      <c r="F101" s="209">
        <v>8.0756180319922446E-2</v>
      </c>
      <c r="G101" s="210">
        <v>0.10278486126189815</v>
      </c>
    </row>
    <row r="102" spans="1:10" ht="19.5" thickBot="1" x14ac:dyDescent="0.3">
      <c r="A102" s="249" t="s">
        <v>41</v>
      </c>
      <c r="B102" s="250"/>
      <c r="C102" s="162">
        <v>9.0112582934553945E-2</v>
      </c>
      <c r="D102" s="162">
        <v>8.826815642458101E-2</v>
      </c>
      <c r="E102" s="162">
        <v>8.8817303267372291E-2</v>
      </c>
      <c r="F102" s="162">
        <v>8.098464209079731E-2</v>
      </c>
      <c r="G102" s="163">
        <v>0.10315287024243186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180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4</v>
      </c>
      <c r="J110"/>
    </row>
    <row r="111" spans="1:10" ht="18.75" x14ac:dyDescent="0.25">
      <c r="A111" s="241" t="s">
        <v>4</v>
      </c>
      <c r="B111" s="248"/>
      <c r="C111" s="63">
        <f t="shared" si="7"/>
        <v>34586</v>
      </c>
      <c r="D111" s="95">
        <v>8624</v>
      </c>
      <c r="E111" s="96">
        <f t="shared" si="8"/>
        <v>0.24934944775342624</v>
      </c>
      <c r="G111" s="241" t="s">
        <v>4</v>
      </c>
      <c r="H111" s="242"/>
      <c r="I111" s="98">
        <v>122</v>
      </c>
      <c r="J111"/>
    </row>
    <row r="112" spans="1:10" ht="18.75" x14ac:dyDescent="0.25">
      <c r="A112" s="241" t="s">
        <v>5</v>
      </c>
      <c r="B112" s="248"/>
      <c r="C112" s="63">
        <f t="shared" si="7"/>
        <v>1585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63</v>
      </c>
      <c r="J112"/>
    </row>
    <row r="113" spans="1:10" ht="18.75" x14ac:dyDescent="0.25">
      <c r="A113" s="241" t="s">
        <v>6</v>
      </c>
      <c r="B113" s="248"/>
      <c r="C113" s="63">
        <f t="shared" si="7"/>
        <v>593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18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36944</v>
      </c>
      <c r="D115" s="159">
        <f>+SUM(D109:D114)</f>
        <v>8624</v>
      </c>
      <c r="E115" s="160">
        <f t="shared" si="8"/>
        <v>0.23343438718059767</v>
      </c>
      <c r="G115" s="268" t="s">
        <v>8</v>
      </c>
      <c r="H115" s="269"/>
      <c r="I115" s="161">
        <f>+SUM(I109:I114)</f>
        <v>207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5100</v>
      </c>
      <c r="D123" s="243">
        <f>+C123+C124</f>
        <v>9862</v>
      </c>
      <c r="E123" s="103">
        <v>10514</v>
      </c>
      <c r="F123" s="243">
        <f>+E123+E124</f>
        <v>20905</v>
      </c>
      <c r="G123" s="67">
        <v>6692</v>
      </c>
      <c r="H123" s="253">
        <f>+G123+G124</f>
        <v>11546</v>
      </c>
    </row>
    <row r="124" spans="1:10" ht="18.75" x14ac:dyDescent="0.25">
      <c r="A124" s="267"/>
      <c r="B124" s="105">
        <v>2</v>
      </c>
      <c r="C124" s="99">
        <v>4762</v>
      </c>
      <c r="D124" s="244"/>
      <c r="E124" s="99">
        <v>10391</v>
      </c>
      <c r="F124" s="244"/>
      <c r="G124" s="99">
        <v>4854</v>
      </c>
      <c r="H124" s="244"/>
    </row>
    <row r="125" spans="1:10" ht="18.75" x14ac:dyDescent="0.25">
      <c r="A125" s="266">
        <v>2017</v>
      </c>
      <c r="B125" s="106">
        <v>1</v>
      </c>
      <c r="C125" s="100">
        <v>14956</v>
      </c>
      <c r="D125" s="254">
        <f>+C125+C126</f>
        <v>28408</v>
      </c>
      <c r="E125" s="100">
        <v>11117</v>
      </c>
      <c r="F125" s="254">
        <f>+E125+E126</f>
        <v>21511</v>
      </c>
      <c r="G125" s="100">
        <v>6591</v>
      </c>
      <c r="H125" s="254">
        <f>+G125+G126</f>
        <v>13328</v>
      </c>
    </row>
    <row r="126" spans="1:10" ht="18.75" x14ac:dyDescent="0.25">
      <c r="A126" s="267"/>
      <c r="B126" s="105">
        <v>2</v>
      </c>
      <c r="C126" s="99">
        <v>13452</v>
      </c>
      <c r="D126" s="244"/>
      <c r="E126" s="99">
        <v>10394</v>
      </c>
      <c r="F126" s="244"/>
      <c r="G126" s="99">
        <v>6737</v>
      </c>
      <c r="H126" s="244"/>
    </row>
    <row r="127" spans="1:10" ht="18.75" x14ac:dyDescent="0.25">
      <c r="A127" s="266">
        <v>2018</v>
      </c>
      <c r="B127" s="106">
        <v>1</v>
      </c>
      <c r="C127" s="100">
        <v>14258</v>
      </c>
      <c r="D127" s="254">
        <f>+C127+C128</f>
        <v>24589</v>
      </c>
      <c r="E127" s="100">
        <v>11341</v>
      </c>
      <c r="F127" s="254">
        <f>+E127+E128</f>
        <v>19854</v>
      </c>
      <c r="G127" s="100">
        <v>6909</v>
      </c>
      <c r="H127" s="254">
        <f>+G127+G128</f>
        <v>11545</v>
      </c>
    </row>
    <row r="128" spans="1:10" ht="18.75" x14ac:dyDescent="0.25">
      <c r="A128" s="267"/>
      <c r="B128" s="105">
        <v>2</v>
      </c>
      <c r="C128" s="99">
        <v>10331</v>
      </c>
      <c r="D128" s="244"/>
      <c r="E128" s="99">
        <v>8513</v>
      </c>
      <c r="F128" s="244"/>
      <c r="G128" s="99">
        <v>4636</v>
      </c>
      <c r="H128" s="244"/>
    </row>
    <row r="129" spans="1:28" ht="18.75" x14ac:dyDescent="0.25">
      <c r="A129" s="266">
        <v>2019</v>
      </c>
      <c r="B129" s="106">
        <v>1</v>
      </c>
      <c r="C129" s="100">
        <v>9426</v>
      </c>
      <c r="D129" s="254">
        <f>+C129+C130</f>
        <v>16837</v>
      </c>
      <c r="E129" s="100">
        <v>6840</v>
      </c>
      <c r="F129" s="254">
        <f>+E129+E130</f>
        <v>12250</v>
      </c>
      <c r="G129" s="100">
        <v>5953</v>
      </c>
      <c r="H129" s="254">
        <f>+G129+G130</f>
        <v>10488</v>
      </c>
    </row>
    <row r="130" spans="1:28" ht="18.75" x14ac:dyDescent="0.25">
      <c r="A130" s="267"/>
      <c r="B130" s="105">
        <v>2</v>
      </c>
      <c r="C130" s="99">
        <v>7411</v>
      </c>
      <c r="D130" s="244"/>
      <c r="E130" s="99">
        <v>5410</v>
      </c>
      <c r="F130" s="244"/>
      <c r="G130" s="99">
        <v>4535</v>
      </c>
      <c r="H130" s="244"/>
    </row>
    <row r="131" spans="1:28" ht="18.75" x14ac:dyDescent="0.25">
      <c r="A131" s="266">
        <v>2022</v>
      </c>
      <c r="B131" s="106">
        <v>1</v>
      </c>
      <c r="C131" s="100">
        <v>10334</v>
      </c>
      <c r="D131" s="254">
        <f>+C131+C132</f>
        <v>16149</v>
      </c>
      <c r="E131" s="100">
        <v>6652</v>
      </c>
      <c r="F131" s="254">
        <f>+E131+E132</f>
        <v>10937</v>
      </c>
      <c r="G131" s="100">
        <v>6091</v>
      </c>
      <c r="H131" s="254">
        <f>+G131+G132</f>
        <v>9067</v>
      </c>
    </row>
    <row r="132" spans="1:28" ht="18.75" x14ac:dyDescent="0.25">
      <c r="A132" s="267"/>
      <c r="B132" s="105">
        <v>2</v>
      </c>
      <c r="C132" s="99">
        <v>5815</v>
      </c>
      <c r="D132" s="244"/>
      <c r="E132" s="99">
        <v>4285</v>
      </c>
      <c r="F132" s="244"/>
      <c r="G132" s="99">
        <v>2976</v>
      </c>
      <c r="H132" s="244"/>
    </row>
    <row r="133" spans="1:28" ht="18.75" x14ac:dyDescent="0.25">
      <c r="A133" s="266">
        <v>2021</v>
      </c>
      <c r="B133" s="106">
        <v>1</v>
      </c>
      <c r="C133" s="100">
        <v>17829</v>
      </c>
      <c r="D133" s="254">
        <f>+C133+C134</f>
        <v>28057</v>
      </c>
      <c r="E133" s="100">
        <v>9739</v>
      </c>
      <c r="F133" s="254">
        <f>+E133+E134</f>
        <v>15816</v>
      </c>
      <c r="G133" s="100">
        <v>5627</v>
      </c>
      <c r="H133" s="254">
        <f>+G133+G134</f>
        <v>10013</v>
      </c>
    </row>
    <row r="134" spans="1:28" ht="18.75" x14ac:dyDescent="0.25">
      <c r="A134" s="267"/>
      <c r="B134" s="105">
        <v>2</v>
      </c>
      <c r="C134" s="99">
        <v>10228</v>
      </c>
      <c r="D134" s="244"/>
      <c r="E134" s="99">
        <v>6077</v>
      </c>
      <c r="F134" s="244"/>
      <c r="G134" s="99">
        <v>4386</v>
      </c>
      <c r="H134" s="244"/>
    </row>
    <row r="135" spans="1:28" ht="18.75" x14ac:dyDescent="0.25">
      <c r="A135" s="303">
        <v>2022</v>
      </c>
      <c r="B135" s="107">
        <v>1</v>
      </c>
      <c r="C135" s="101">
        <v>13634</v>
      </c>
      <c r="D135" s="255">
        <f>+C135+C136</f>
        <v>24536</v>
      </c>
      <c r="E135" s="101">
        <v>9315</v>
      </c>
      <c r="F135" s="255">
        <f>+E135+E136</f>
        <v>16542</v>
      </c>
      <c r="G135" s="101">
        <v>5897</v>
      </c>
      <c r="H135" s="255">
        <f>+G135+G136</f>
        <v>10491</v>
      </c>
    </row>
    <row r="136" spans="1:28" ht="19.5" thickBot="1" x14ac:dyDescent="0.3">
      <c r="A136" s="304"/>
      <c r="B136" s="108">
        <v>2</v>
      </c>
      <c r="C136" s="102">
        <v>10902</v>
      </c>
      <c r="D136" s="256"/>
      <c r="E136" s="102">
        <v>7227</v>
      </c>
      <c r="F136" s="256"/>
      <c r="G136" s="102">
        <v>4594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1</v>
      </c>
      <c r="C141" s="110">
        <f t="shared" ref="C141:I141" si="9">+N141</f>
        <v>10</v>
      </c>
      <c r="D141" s="110">
        <f t="shared" si="9"/>
        <v>7</v>
      </c>
      <c r="E141" s="110">
        <f t="shared" si="9"/>
        <v>844</v>
      </c>
      <c r="F141" s="110">
        <f t="shared" si="9"/>
        <v>1895</v>
      </c>
      <c r="G141" s="110">
        <f t="shared" si="9"/>
        <v>1267</v>
      </c>
      <c r="H141" s="110">
        <f t="shared" si="9"/>
        <v>95</v>
      </c>
      <c r="I141" s="111">
        <f t="shared" si="9"/>
        <v>0</v>
      </c>
      <c r="J141" s="297">
        <f>+SUM(B141:I141)</f>
        <v>4119</v>
      </c>
      <c r="M141" s="3">
        <v>1</v>
      </c>
      <c r="N141" s="22">
        <v>10</v>
      </c>
      <c r="O141" s="22">
        <v>7</v>
      </c>
      <c r="P141" s="22">
        <v>844</v>
      </c>
      <c r="Q141" s="22">
        <v>1895</v>
      </c>
      <c r="R141" s="22">
        <v>1267</v>
      </c>
      <c r="S141" s="22">
        <v>95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2.4277737314882253E-4</v>
      </c>
      <c r="C142" s="113">
        <f t="shared" ref="C142:H142" si="10">+IF($J$141=0,"",(C141/$J$141))</f>
        <v>2.4277737314882253E-3</v>
      </c>
      <c r="D142" s="113">
        <f t="shared" si="10"/>
        <v>1.6994416120417577E-3</v>
      </c>
      <c r="E142" s="113">
        <f>+IF($J$141=0,"",(E141/$J$141))</f>
        <v>0.20490410293760622</v>
      </c>
      <c r="F142" s="113">
        <f>+IF($J$141=0,"",(F141/$J$141))</f>
        <v>0.46006312211701872</v>
      </c>
      <c r="G142" s="113">
        <f t="shared" si="10"/>
        <v>0.30759893177955816</v>
      </c>
      <c r="H142" s="113">
        <f t="shared" si="10"/>
        <v>2.306385044913814E-2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579</v>
      </c>
      <c r="Q142" s="22">
        <v>1591</v>
      </c>
      <c r="R142" s="22">
        <v>1682</v>
      </c>
      <c r="S142" s="22">
        <v>172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579</v>
      </c>
      <c r="F143" s="116">
        <f t="shared" si="11"/>
        <v>1591</v>
      </c>
      <c r="G143" s="116">
        <f t="shared" si="11"/>
        <v>1682</v>
      </c>
      <c r="H143" s="116">
        <f t="shared" si="11"/>
        <v>172</v>
      </c>
      <c r="I143" s="117">
        <f t="shared" si="11"/>
        <v>0</v>
      </c>
      <c r="J143" s="235">
        <f>+SUM(B143:I143)</f>
        <v>4024</v>
      </c>
      <c r="M143" s="3">
        <v>0</v>
      </c>
      <c r="N143" s="22">
        <v>0</v>
      </c>
      <c r="O143" s="22">
        <v>0</v>
      </c>
      <c r="P143" s="22">
        <v>496</v>
      </c>
      <c r="Q143" s="22">
        <v>1698</v>
      </c>
      <c r="R143" s="22">
        <v>1413</v>
      </c>
      <c r="S143" s="22">
        <v>92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0.14388667992047713</v>
      </c>
      <c r="F144" s="119">
        <f t="shared" si="12"/>
        <v>0.39537773359840955</v>
      </c>
      <c r="G144" s="119">
        <f t="shared" si="12"/>
        <v>0.41799204771371767</v>
      </c>
      <c r="H144" s="119">
        <f t="shared" si="12"/>
        <v>4.2743538767395624E-2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429</v>
      </c>
      <c r="Q144" s="3">
        <v>1448</v>
      </c>
      <c r="R144" s="3">
        <v>1509</v>
      </c>
      <c r="S144" s="3">
        <v>95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496</v>
      </c>
      <c r="F145" s="116">
        <f t="shared" si="13"/>
        <v>1698</v>
      </c>
      <c r="G145" s="116">
        <f t="shared" si="13"/>
        <v>1413</v>
      </c>
      <c r="H145" s="116">
        <f t="shared" si="13"/>
        <v>92</v>
      </c>
      <c r="I145" s="117">
        <f t="shared" si="13"/>
        <v>0</v>
      </c>
      <c r="J145" s="235">
        <f>+SUM(B145:I145)</f>
        <v>3699</v>
      </c>
      <c r="M145" s="3">
        <v>0</v>
      </c>
      <c r="N145" s="3">
        <v>0</v>
      </c>
      <c r="O145" s="3">
        <v>0</v>
      </c>
      <c r="P145" s="3">
        <v>374</v>
      </c>
      <c r="Q145" s="3">
        <v>1047</v>
      </c>
      <c r="R145" s="3">
        <v>1759</v>
      </c>
      <c r="S145" s="3">
        <v>127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0.13409029467423628</v>
      </c>
      <c r="F146" s="119">
        <f t="shared" si="14"/>
        <v>0.45904298459042986</v>
      </c>
      <c r="G146" s="119">
        <f t="shared" si="14"/>
        <v>0.38199513381995132</v>
      </c>
      <c r="H146" s="119">
        <f t="shared" si="14"/>
        <v>2.4871586915382535E-2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252</v>
      </c>
      <c r="Q146" s="3">
        <v>739</v>
      </c>
      <c r="R146" s="3">
        <v>1700</v>
      </c>
      <c r="S146" s="3">
        <v>142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429</v>
      </c>
      <c r="F147" s="116">
        <f t="shared" si="15"/>
        <v>1448</v>
      </c>
      <c r="G147" s="116">
        <f t="shared" si="15"/>
        <v>1509</v>
      </c>
      <c r="H147" s="116">
        <f t="shared" si="15"/>
        <v>95</v>
      </c>
      <c r="I147" s="117">
        <f t="shared" si="15"/>
        <v>0</v>
      </c>
      <c r="J147" s="235">
        <f>+SUM(B147:I147)</f>
        <v>3481</v>
      </c>
      <c r="M147" s="3">
        <v>0</v>
      </c>
      <c r="N147" s="3">
        <v>0</v>
      </c>
      <c r="O147" s="3">
        <v>0</v>
      </c>
      <c r="P147" s="3">
        <v>280</v>
      </c>
      <c r="Q147" s="3">
        <v>804</v>
      </c>
      <c r="R147" s="3">
        <v>1871</v>
      </c>
      <c r="S147" s="3">
        <v>160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0.12324044814708417</v>
      </c>
      <c r="F148" s="119">
        <f t="shared" si="16"/>
        <v>0.41597242171789717</v>
      </c>
      <c r="G148" s="119">
        <f t="shared" si="16"/>
        <v>0.43349612180407932</v>
      </c>
      <c r="H148" s="119">
        <f t="shared" si="16"/>
        <v>2.7291008330939386E-2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374</v>
      </c>
      <c r="F149" s="116">
        <f t="shared" si="17"/>
        <v>1047</v>
      </c>
      <c r="G149" s="116">
        <f t="shared" si="17"/>
        <v>1759</v>
      </c>
      <c r="H149" s="116">
        <f t="shared" si="17"/>
        <v>127</v>
      </c>
      <c r="I149" s="117">
        <f t="shared" si="17"/>
        <v>0</v>
      </c>
      <c r="J149" s="235">
        <f>+SUM(B149:I149)</f>
        <v>3307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0.11309343816147566</v>
      </c>
      <c r="F150" s="119">
        <f t="shared" si="18"/>
        <v>0.31660114907771392</v>
      </c>
      <c r="G150" s="119">
        <f t="shared" si="18"/>
        <v>0.53190202600544301</v>
      </c>
      <c r="H150" s="119">
        <f t="shared" si="18"/>
        <v>3.8403386755367405E-2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252</v>
      </c>
      <c r="F151" s="116">
        <f t="shared" si="19"/>
        <v>739</v>
      </c>
      <c r="G151" s="116">
        <f t="shared" si="19"/>
        <v>1700</v>
      </c>
      <c r="H151" s="116">
        <f t="shared" si="19"/>
        <v>142</v>
      </c>
      <c r="I151" s="117">
        <f t="shared" si="19"/>
        <v>0</v>
      </c>
      <c r="J151" s="235">
        <f>+SUM(B151:I151)</f>
        <v>2833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8.8951641369572884E-2</v>
      </c>
      <c r="F152" s="119">
        <f t="shared" si="20"/>
        <v>0.260854218143311</v>
      </c>
      <c r="G152" s="119">
        <f t="shared" si="20"/>
        <v>0.60007059654076955</v>
      </c>
      <c r="H152" s="119">
        <f t="shared" si="20"/>
        <v>5.0123543946346626E-2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280</v>
      </c>
      <c r="F153" s="122">
        <f t="shared" si="21"/>
        <v>804</v>
      </c>
      <c r="G153" s="122">
        <f t="shared" si="21"/>
        <v>1871</v>
      </c>
      <c r="H153" s="122">
        <f t="shared" si="21"/>
        <v>160</v>
      </c>
      <c r="I153" s="123">
        <f t="shared" si="21"/>
        <v>0</v>
      </c>
      <c r="J153" s="259">
        <f>+SUM(B153:I153)</f>
        <v>3115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8.98876404494382E-2</v>
      </c>
      <c r="F154" s="125">
        <f t="shared" si="22"/>
        <v>0.25810593900481543</v>
      </c>
      <c r="G154" s="125">
        <f t="shared" si="22"/>
        <v>0.60064205457463882</v>
      </c>
      <c r="H154" s="125">
        <f t="shared" si="22"/>
        <v>5.1364365971107544E-2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2411</v>
      </c>
      <c r="C159" s="83">
        <f t="shared" ref="C159:E159" si="23">+N159</f>
        <v>337</v>
      </c>
      <c r="D159" s="83">
        <f t="shared" si="23"/>
        <v>1371</v>
      </c>
      <c r="E159" s="110">
        <f t="shared" si="23"/>
        <v>0</v>
      </c>
      <c r="F159" s="297">
        <f>+SUM(B159:E159)</f>
        <v>4119</v>
      </c>
      <c r="G159" s="83">
        <f>Q159</f>
        <v>1635</v>
      </c>
      <c r="H159" s="110">
        <f>R159</f>
        <v>2484</v>
      </c>
      <c r="I159" s="297">
        <f>+SUM(G159:H159)</f>
        <v>4119</v>
      </c>
      <c r="J159" s="34"/>
      <c r="M159" s="3">
        <v>2411</v>
      </c>
      <c r="N159" s="3">
        <v>337</v>
      </c>
      <c r="O159" s="3">
        <v>1371</v>
      </c>
      <c r="P159" s="3">
        <v>0</v>
      </c>
      <c r="Q159" s="3">
        <v>1635</v>
      </c>
      <c r="R159" s="3">
        <v>2484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0.58533624666181117</v>
      </c>
      <c r="C160" s="30">
        <f t="shared" ref="C160:E160" si="24">+IF($F$159=0,"",(C159/$F$159))</f>
        <v>8.1815974751153195E-2</v>
      </c>
      <c r="D160" s="30">
        <f t="shared" si="24"/>
        <v>0.33284777858703568</v>
      </c>
      <c r="E160" s="113">
        <f t="shared" si="24"/>
        <v>0</v>
      </c>
      <c r="F160" s="298"/>
      <c r="G160" s="30">
        <f>+IF($I$159=0,"",(G159/$I$159))</f>
        <v>0.39694100509832486</v>
      </c>
      <c r="H160" s="113">
        <f>+IF($I$159=0,"",(H159/$I$159))</f>
        <v>0.60305899490167514</v>
      </c>
      <c r="I160" s="298"/>
      <c r="J160" s="34"/>
      <c r="M160" s="3">
        <v>2383</v>
      </c>
      <c r="N160" s="3">
        <v>313</v>
      </c>
      <c r="O160" s="3">
        <v>1328</v>
      </c>
      <c r="P160" s="3">
        <v>0</v>
      </c>
      <c r="Q160" s="3">
        <v>1646</v>
      </c>
      <c r="R160" s="3">
        <v>2378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2383</v>
      </c>
      <c r="C161" s="25">
        <f t="shared" ref="C161:E161" si="25">+N160</f>
        <v>313</v>
      </c>
      <c r="D161" s="25">
        <f t="shared" si="25"/>
        <v>1328</v>
      </c>
      <c r="E161" s="116">
        <f t="shared" si="25"/>
        <v>0</v>
      </c>
      <c r="F161" s="235">
        <f>+SUM(B161:E161)</f>
        <v>4024</v>
      </c>
      <c r="G161" s="25">
        <f>Q160</f>
        <v>1646</v>
      </c>
      <c r="H161" s="116">
        <f>R160</f>
        <v>2378</v>
      </c>
      <c r="I161" s="235">
        <f>+SUM(G161:H161)</f>
        <v>4024</v>
      </c>
      <c r="J161" s="34"/>
      <c r="M161" s="3">
        <v>2155</v>
      </c>
      <c r="N161" s="3">
        <v>251</v>
      </c>
      <c r="O161" s="3">
        <v>1293</v>
      </c>
      <c r="P161" s="3">
        <v>0</v>
      </c>
      <c r="Q161" s="3">
        <v>1557</v>
      </c>
      <c r="R161" s="3">
        <v>2142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0.59219681908548705</v>
      </c>
      <c r="C162" s="29">
        <f t="shared" ref="C162:E162" si="26">+IF($F$161=0,"",(C161/$F$161))</f>
        <v>7.7783300198807151E-2</v>
      </c>
      <c r="D162" s="29">
        <f t="shared" si="26"/>
        <v>0.33001988071570576</v>
      </c>
      <c r="E162" s="119">
        <f t="shared" si="26"/>
        <v>0</v>
      </c>
      <c r="F162" s="236"/>
      <c r="G162" s="29">
        <f>+IF($I$161=0,"",(G161/$I$161))</f>
        <v>0.40904572564612324</v>
      </c>
      <c r="H162" s="119">
        <f>+IF($I$161=0,"",(H161/$I$161))</f>
        <v>0.59095427435387671</v>
      </c>
      <c r="I162" s="236"/>
      <c r="J162" s="34"/>
      <c r="M162" s="3">
        <v>2025</v>
      </c>
      <c r="N162" s="3">
        <v>202</v>
      </c>
      <c r="O162" s="3">
        <v>1254</v>
      </c>
      <c r="P162" s="3">
        <v>0</v>
      </c>
      <c r="Q162" s="3">
        <v>1487</v>
      </c>
      <c r="R162" s="3">
        <v>1994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2155</v>
      </c>
      <c r="C163" s="25">
        <f t="shared" ref="C163:E163" si="27">+N161</f>
        <v>251</v>
      </c>
      <c r="D163" s="25">
        <f t="shared" si="27"/>
        <v>1293</v>
      </c>
      <c r="E163" s="116">
        <f t="shared" si="27"/>
        <v>0</v>
      </c>
      <c r="F163" s="235">
        <f>+SUM(B163:E163)</f>
        <v>3699</v>
      </c>
      <c r="G163" s="25">
        <f>Q161</f>
        <v>1557</v>
      </c>
      <c r="H163" s="116">
        <f>R161</f>
        <v>2142</v>
      </c>
      <c r="I163" s="235">
        <f>+SUM(G163:H163)</f>
        <v>3699</v>
      </c>
      <c r="J163" s="34"/>
      <c r="M163" s="3">
        <v>1967</v>
      </c>
      <c r="N163" s="3">
        <v>172</v>
      </c>
      <c r="O163" s="3">
        <v>1168</v>
      </c>
      <c r="P163" s="3">
        <v>0</v>
      </c>
      <c r="Q163" s="3">
        <v>1426</v>
      </c>
      <c r="R163" s="3">
        <v>1881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0.58258988915923227</v>
      </c>
      <c r="C164" s="29">
        <f t="shared" ref="C164:E164" si="28">+IF($F$163=0,"",(C163/$F$163))</f>
        <v>6.7856177345228447E-2</v>
      </c>
      <c r="D164" s="29">
        <f t="shared" si="28"/>
        <v>0.34955393349553932</v>
      </c>
      <c r="E164" s="119">
        <f t="shared" si="28"/>
        <v>0</v>
      </c>
      <c r="F164" s="236"/>
      <c r="G164" s="29">
        <f>+IF($I$163=0,"",(G163/$I$163))</f>
        <v>0.42092457420924573</v>
      </c>
      <c r="H164" s="119">
        <f>+IF($I$163=0,"",(H163/$I$163))</f>
        <v>0.57907542579075422</v>
      </c>
      <c r="I164" s="236"/>
      <c r="J164" s="34"/>
      <c r="M164" s="3">
        <v>1732</v>
      </c>
      <c r="N164" s="3">
        <v>107</v>
      </c>
      <c r="O164" s="3">
        <v>994</v>
      </c>
      <c r="P164" s="3">
        <v>0</v>
      </c>
      <c r="Q164" s="3">
        <v>1267</v>
      </c>
      <c r="R164" s="3">
        <v>1566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2025</v>
      </c>
      <c r="C165" s="19">
        <f t="shared" ref="C165:E165" si="29">+N162</f>
        <v>202</v>
      </c>
      <c r="D165" s="19">
        <f t="shared" si="29"/>
        <v>1254</v>
      </c>
      <c r="E165" s="122">
        <f t="shared" si="29"/>
        <v>0</v>
      </c>
      <c r="F165" s="235">
        <f>+SUM(B165:E165)</f>
        <v>3481</v>
      </c>
      <c r="G165" s="25">
        <f>Q162</f>
        <v>1487</v>
      </c>
      <c r="H165" s="116">
        <f>R162</f>
        <v>1994</v>
      </c>
      <c r="I165" s="235">
        <f>+SUM(G165:H165)</f>
        <v>3481</v>
      </c>
      <c r="J165" s="34"/>
      <c r="M165" s="3">
        <v>1914</v>
      </c>
      <c r="N165" s="3">
        <v>99</v>
      </c>
      <c r="O165" s="3">
        <v>1102</v>
      </c>
      <c r="P165" s="3">
        <v>0</v>
      </c>
      <c r="Q165" s="3">
        <v>1362</v>
      </c>
      <c r="R165" s="3">
        <v>1753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0.58172938810686581</v>
      </c>
      <c r="C166" s="29">
        <f>+IF($F$165=0,"",(C165/$F$165))</f>
        <v>5.8029301924734274E-2</v>
      </c>
      <c r="D166" s="29">
        <f t="shared" ref="D166:E166" si="30">+IF($F$165=0,"",(D165/$F$165))</f>
        <v>0.36024130996839987</v>
      </c>
      <c r="E166" s="119">
        <f t="shared" si="30"/>
        <v>0</v>
      </c>
      <c r="F166" s="236"/>
      <c r="G166" s="29">
        <f>+IF($I$165=0,"",(G165/$I$165))</f>
        <v>0.42717609882217755</v>
      </c>
      <c r="H166" s="119">
        <f>+IF($I$165=0,"",(H165/$I$165))</f>
        <v>0.57282390117782245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1967</v>
      </c>
      <c r="C167" s="19">
        <f t="shared" ref="C167:E167" si="31">+N163</f>
        <v>172</v>
      </c>
      <c r="D167" s="19">
        <f t="shared" si="31"/>
        <v>1168</v>
      </c>
      <c r="E167" s="122">
        <f t="shared" si="31"/>
        <v>0</v>
      </c>
      <c r="F167" s="235">
        <f>+SUM(B167:E167)</f>
        <v>3307</v>
      </c>
      <c r="G167" s="25">
        <f>Q163</f>
        <v>1426</v>
      </c>
      <c r="H167" s="116">
        <f>R163</f>
        <v>1881</v>
      </c>
      <c r="I167" s="235">
        <f>+SUM(G167:H167)</f>
        <v>3307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0.59479891140006047</v>
      </c>
      <c r="C168" s="29">
        <f>+IF($F$167=0,"",(C167/$F$167))</f>
        <v>5.2010885999395219E-2</v>
      </c>
      <c r="D168" s="29">
        <f>+IF($F$167=0,"",(D167/$F$167))</f>
        <v>0.35319020260054429</v>
      </c>
      <c r="E168" s="119">
        <f>+IF($F$167=0,"",(E167/$F$167))</f>
        <v>0</v>
      </c>
      <c r="F168" s="236"/>
      <c r="G168" s="29">
        <f>+IF($I$167=0,"",(G167/$I$167))</f>
        <v>0.43120653159963712</v>
      </c>
      <c r="H168" s="119">
        <f>+IF($I$167=0,"",(H167/$I$167))</f>
        <v>0.56879346840036282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1732</v>
      </c>
      <c r="C169" s="19">
        <f t="shared" ref="C169:E169" si="32">+N164</f>
        <v>107</v>
      </c>
      <c r="D169" s="19">
        <f t="shared" si="32"/>
        <v>994</v>
      </c>
      <c r="E169" s="122">
        <f t="shared" si="32"/>
        <v>0</v>
      </c>
      <c r="F169" s="235">
        <f>+SUM(B169:E169)</f>
        <v>2833</v>
      </c>
      <c r="G169" s="25">
        <f>Q164</f>
        <v>1267</v>
      </c>
      <c r="H169" s="116">
        <f>R164</f>
        <v>1566</v>
      </c>
      <c r="I169" s="277">
        <f>+SUM(G169:H169)</f>
        <v>2833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0.61136604306388986</v>
      </c>
      <c r="C170" s="29">
        <f>+IF($F$169=0,"",(C169/$F$169))</f>
        <v>3.7769149311683729E-2</v>
      </c>
      <c r="D170" s="29">
        <f>+IF($F$169=0,"",(D169/$F$169))</f>
        <v>0.3508648076244264</v>
      </c>
      <c r="E170" s="119">
        <f>+IF($F$169=0,"",(E169/$F$169))</f>
        <v>0</v>
      </c>
      <c r="F170" s="236"/>
      <c r="G170" s="29">
        <f>+IF($I$169=0,"",(G169/$I$169))</f>
        <v>0.44722908577479703</v>
      </c>
      <c r="H170" s="119">
        <f>+IF($I$169=0,"",(H169/$I$169))</f>
        <v>0.55277091422520297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1914</v>
      </c>
      <c r="C171" s="19">
        <f t="shared" ref="C171:E171" si="33">+N165</f>
        <v>99</v>
      </c>
      <c r="D171" s="19">
        <f t="shared" si="33"/>
        <v>1102</v>
      </c>
      <c r="E171" s="122">
        <f t="shared" si="33"/>
        <v>0</v>
      </c>
      <c r="F171" s="259">
        <f>+SUM(B171:E171)</f>
        <v>3115</v>
      </c>
      <c r="G171" s="19">
        <f>Q165</f>
        <v>1362</v>
      </c>
      <c r="H171" s="122">
        <f>R165</f>
        <v>1753</v>
      </c>
      <c r="I171" s="259">
        <f>+SUM(G171:H171)</f>
        <v>3115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0.61444622792937398</v>
      </c>
      <c r="C172" s="127">
        <f t="shared" ref="C172:E172" si="34">+IF($F$171=0,"",(C171/$F$171))</f>
        <v>3.1781701444622792E-2</v>
      </c>
      <c r="D172" s="127">
        <f t="shared" si="34"/>
        <v>0.35377207062600319</v>
      </c>
      <c r="E172" s="125">
        <f t="shared" si="34"/>
        <v>0</v>
      </c>
      <c r="F172" s="260"/>
      <c r="G172" s="127">
        <f>+IF($I$171=0,"",(G171/$I$171))</f>
        <v>0.43723916532905299</v>
      </c>
      <c r="H172" s="125">
        <f>+IF($I$171=0,"",(H171/$I$171))</f>
        <v>0.56276083467094706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642</v>
      </c>
      <c r="C178" s="19">
        <f t="shared" ref="C178:G178" si="35">+N178</f>
        <v>3477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4119</v>
      </c>
      <c r="I178" s="21"/>
      <c r="J178" s="21"/>
      <c r="K178" s="3"/>
      <c r="L178" s="3"/>
      <c r="M178" s="3">
        <v>642</v>
      </c>
      <c r="N178" s="3">
        <v>3477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0.15586307356154405</v>
      </c>
      <c r="C179" s="30">
        <f t="shared" ref="C179:G179" si="36">+IF($H$178=0,"",(C178/$H$178))</f>
        <v>0.84413692643845595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773</v>
      </c>
      <c r="N179" s="3">
        <v>3251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773</v>
      </c>
      <c r="C180" s="25">
        <f t="shared" ref="C180:G180" si="37">+N179</f>
        <v>3251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4024</v>
      </c>
      <c r="I180" s="20"/>
      <c r="J180" s="20"/>
      <c r="K180" s="3"/>
      <c r="L180" s="3"/>
      <c r="M180" s="3">
        <v>885</v>
      </c>
      <c r="N180" s="3">
        <v>659</v>
      </c>
      <c r="O180" s="43">
        <v>2155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0.19209741550695825</v>
      </c>
      <c r="C181" s="29">
        <f t="shared" ref="C181:G181" si="38">+IF($H$180=0,"",(C180/$H$180))</f>
        <v>0.80790258449304175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947</v>
      </c>
      <c r="N181" s="3">
        <v>509</v>
      </c>
      <c r="O181" s="43">
        <v>2025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885</v>
      </c>
      <c r="C182" s="25">
        <f t="shared" ref="C182:G182" si="39">+N180</f>
        <v>659</v>
      </c>
      <c r="D182" s="25">
        <f t="shared" si="39"/>
        <v>2155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3699</v>
      </c>
      <c r="I182" s="20"/>
      <c r="J182" s="20"/>
      <c r="K182" s="3"/>
      <c r="L182" s="3"/>
      <c r="M182" s="3">
        <v>926</v>
      </c>
      <c r="N182" s="3">
        <v>405</v>
      </c>
      <c r="O182" s="43">
        <v>1976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0.23925385239253852</v>
      </c>
      <c r="C183" s="29">
        <f t="shared" ref="C183:G183" si="40">+IF($H$182=0,"",(C182/$H$182))</f>
        <v>0.17815625844822924</v>
      </c>
      <c r="D183" s="29">
        <f t="shared" si="40"/>
        <v>0.58258988915923227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771</v>
      </c>
      <c r="N183" s="3">
        <v>330</v>
      </c>
      <c r="O183" s="43">
        <v>1732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947</v>
      </c>
      <c r="C184" s="25">
        <f t="shared" ref="C184:G184" si="41">+N181</f>
        <v>509</v>
      </c>
      <c r="D184" s="25">
        <f t="shared" si="41"/>
        <v>2025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3481</v>
      </c>
      <c r="I184" s="20"/>
      <c r="J184" s="20"/>
      <c r="K184" s="20"/>
      <c r="L184" s="20"/>
      <c r="M184" s="3">
        <v>812</v>
      </c>
      <c r="N184" s="3">
        <v>389</v>
      </c>
      <c r="O184" s="43">
        <v>1914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0.27204826199367999</v>
      </c>
      <c r="C185" s="29">
        <f t="shared" ref="C185:G185" si="42">+IF($H$184=0,"",(C184/$H$184))</f>
        <v>0.14622234989945418</v>
      </c>
      <c r="D185" s="29">
        <f t="shared" si="42"/>
        <v>0.58172938810686581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926</v>
      </c>
      <c r="C186" s="25">
        <f t="shared" ref="C186:G186" si="43">N182</f>
        <v>405</v>
      </c>
      <c r="D186" s="25">
        <f t="shared" si="43"/>
        <v>1976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3307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0.2800120955548836</v>
      </c>
      <c r="C187" s="29">
        <f t="shared" si="44"/>
        <v>0.12246749319625037</v>
      </c>
      <c r="D187" s="29">
        <f t="shared" si="44"/>
        <v>0.59752041124886601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771</v>
      </c>
      <c r="C188" s="25">
        <f t="shared" ref="C188:G188" si="45">N183</f>
        <v>330</v>
      </c>
      <c r="D188" s="25">
        <f t="shared" si="45"/>
        <v>1732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2833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0.27214966466643137</v>
      </c>
      <c r="C189" s="29">
        <f t="shared" si="46"/>
        <v>0.11648429226967878</v>
      </c>
      <c r="D189" s="29">
        <f t="shared" si="46"/>
        <v>0.61136604306388986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812</v>
      </c>
      <c r="C190" s="25">
        <f t="shared" ref="C190:G190" si="47">N184</f>
        <v>389</v>
      </c>
      <c r="D190" s="25">
        <f t="shared" si="47"/>
        <v>1914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3115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0.26067415730337079</v>
      </c>
      <c r="C191" s="127">
        <f>+IF($H$190=0,"",(C190/$H$190))</f>
        <v>0.12487961476725522</v>
      </c>
      <c r="D191" s="127">
        <f t="shared" ref="D191:G191" si="48">+IF($H$190=0,"",(D190/$H$190))</f>
        <v>0.61444622792937398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28</v>
      </c>
      <c r="D196" s="64">
        <v>66</v>
      </c>
      <c r="E196" s="64">
        <v>55</v>
      </c>
      <c r="F196" s="64">
        <v>19</v>
      </c>
      <c r="G196" s="64">
        <v>9</v>
      </c>
      <c r="H196" s="65">
        <v>3</v>
      </c>
      <c r="I196" s="65">
        <v>0</v>
      </c>
      <c r="J196" s="66">
        <v>1</v>
      </c>
      <c r="K196" s="66">
        <v>0</v>
      </c>
      <c r="L196" s="66">
        <v>1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142</v>
      </c>
      <c r="D197" s="15">
        <v>91</v>
      </c>
      <c r="E197" s="15">
        <v>95</v>
      </c>
      <c r="F197" s="15">
        <v>74</v>
      </c>
      <c r="G197" s="15">
        <v>63</v>
      </c>
      <c r="H197" s="28">
        <v>111</v>
      </c>
      <c r="I197" s="28">
        <v>55</v>
      </c>
      <c r="J197" s="33">
        <v>55</v>
      </c>
      <c r="K197" s="33">
        <v>12</v>
      </c>
      <c r="L197" s="33">
        <v>23</v>
      </c>
      <c r="M197" s="70">
        <v>19</v>
      </c>
      <c r="AK197" s="1"/>
    </row>
    <row r="198" spans="1:37" ht="18.75" x14ac:dyDescent="0.25">
      <c r="A198" s="233" t="s">
        <v>4</v>
      </c>
      <c r="B198" s="234"/>
      <c r="C198" s="69">
        <v>6267</v>
      </c>
      <c r="D198" s="15">
        <v>6370</v>
      </c>
      <c r="E198" s="15">
        <v>6333</v>
      </c>
      <c r="F198" s="15">
        <v>6183</v>
      </c>
      <c r="G198" s="15">
        <v>6433</v>
      </c>
      <c r="H198" s="28">
        <v>6632</v>
      </c>
      <c r="I198" s="28">
        <v>7589</v>
      </c>
      <c r="J198" s="33">
        <v>8008</v>
      </c>
      <c r="K198" s="33">
        <v>7650</v>
      </c>
      <c r="L198" s="33">
        <v>8005</v>
      </c>
      <c r="M198" s="70">
        <v>8042</v>
      </c>
      <c r="AK198" s="1"/>
    </row>
    <row r="199" spans="1:37" ht="18.75" x14ac:dyDescent="0.25">
      <c r="A199" s="233" t="s">
        <v>5</v>
      </c>
      <c r="B199" s="234"/>
      <c r="C199" s="69">
        <v>1702</v>
      </c>
      <c r="D199" s="15">
        <v>947</v>
      </c>
      <c r="E199" s="15">
        <v>738</v>
      </c>
      <c r="F199" s="15">
        <v>805</v>
      </c>
      <c r="G199" s="15">
        <v>778</v>
      </c>
      <c r="H199" s="28">
        <v>695</v>
      </c>
      <c r="I199" s="28">
        <v>834</v>
      </c>
      <c r="J199" s="33">
        <v>723</v>
      </c>
      <c r="K199" s="33">
        <v>899</v>
      </c>
      <c r="L199" s="33">
        <v>986</v>
      </c>
      <c r="M199" s="70">
        <v>1145</v>
      </c>
      <c r="AK199" s="1"/>
    </row>
    <row r="200" spans="1:37" ht="18.75" x14ac:dyDescent="0.25">
      <c r="A200" s="233" t="s">
        <v>6</v>
      </c>
      <c r="B200" s="234"/>
      <c r="C200" s="69">
        <v>104</v>
      </c>
      <c r="D200" s="15">
        <v>29</v>
      </c>
      <c r="E200" s="15">
        <v>105</v>
      </c>
      <c r="F200" s="15">
        <v>214</v>
      </c>
      <c r="G200" s="15">
        <v>383</v>
      </c>
      <c r="H200" s="28">
        <v>269</v>
      </c>
      <c r="I200" s="28">
        <v>358</v>
      </c>
      <c r="J200" s="33">
        <v>282</v>
      </c>
      <c r="K200" s="33">
        <v>172</v>
      </c>
      <c r="L200" s="33">
        <v>329</v>
      </c>
      <c r="M200" s="70">
        <v>284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8243</v>
      </c>
      <c r="D202" s="158">
        <f t="shared" si="49"/>
        <v>7503</v>
      </c>
      <c r="E202" s="158">
        <f t="shared" si="49"/>
        <v>7326</v>
      </c>
      <c r="F202" s="158">
        <f t="shared" si="49"/>
        <v>7295</v>
      </c>
      <c r="G202" s="158">
        <f t="shared" si="49"/>
        <v>7666</v>
      </c>
      <c r="H202" s="158">
        <f t="shared" si="49"/>
        <v>7710</v>
      </c>
      <c r="I202" s="158">
        <f t="shared" si="49"/>
        <v>8836</v>
      </c>
      <c r="J202" s="158">
        <f t="shared" si="49"/>
        <v>9069</v>
      </c>
      <c r="K202" s="158">
        <f t="shared" ref="K202:L202" si="50">+SUM(K196:K201)</f>
        <v>8733</v>
      </c>
      <c r="L202" s="158">
        <f t="shared" si="50"/>
        <v>9344</v>
      </c>
      <c r="M202" s="179">
        <f>+SUM(M196:M201)</f>
        <v>9490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0.8571428571428571</v>
      </c>
      <c r="E208" s="134"/>
      <c r="F208" s="186">
        <v>0.66666666666666663</v>
      </c>
      <c r="G208" s="187"/>
      <c r="H208" s="186" t="s">
        <v>66</v>
      </c>
      <c r="I208" s="186"/>
      <c r="J208" s="192">
        <v>1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0.67213114754098358</v>
      </c>
      <c r="E209" s="187"/>
      <c r="F209" s="186">
        <v>0.85321100917431192</v>
      </c>
      <c r="G209" s="187"/>
      <c r="H209" s="186">
        <v>0.7407407407407407</v>
      </c>
      <c r="I209" s="186"/>
      <c r="J209" s="194">
        <v>0.63636363636363635</v>
      </c>
      <c r="K209" s="202"/>
      <c r="L209" s="186">
        <v>0.75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0.77817227539363998</v>
      </c>
      <c r="E210" s="187"/>
      <c r="F210" s="186">
        <v>0.76880012104705708</v>
      </c>
      <c r="G210" s="187"/>
      <c r="H210" s="186">
        <v>0.73138086403392522</v>
      </c>
      <c r="I210" s="186"/>
      <c r="J210" s="194">
        <v>0.66117676640683931</v>
      </c>
      <c r="K210" s="202"/>
      <c r="L210" s="186">
        <v>0.69560641936332546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0.91701828410689168</v>
      </c>
      <c r="E211" s="187"/>
      <c r="F211" s="186">
        <v>0.91424196018376724</v>
      </c>
      <c r="G211" s="187"/>
      <c r="H211" s="186">
        <v>0.91739674593241549</v>
      </c>
      <c r="I211" s="186"/>
      <c r="J211" s="194">
        <v>0.90028490028490027</v>
      </c>
      <c r="K211" s="202"/>
      <c r="L211" s="186">
        <v>0.88749999999999996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>
        <v>0.91666666666666663</v>
      </c>
      <c r="E212" s="187"/>
      <c r="F212" s="186">
        <v>0.73333333333333328</v>
      </c>
      <c r="G212" s="187"/>
      <c r="H212" s="186">
        <v>0.76923076923076927</v>
      </c>
      <c r="I212" s="186"/>
      <c r="J212" s="194">
        <v>0.33333333333333331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0.97650130548302871</v>
      </c>
      <c r="E213" s="187"/>
      <c r="F213" s="186">
        <v>0.96654275092936803</v>
      </c>
      <c r="G213" s="187"/>
      <c r="H213" s="186">
        <v>0.98044692737430172</v>
      </c>
      <c r="I213" s="186"/>
      <c r="J213" s="194">
        <v>0.94680851063829785</v>
      </c>
      <c r="K213" s="202"/>
      <c r="L213" s="186">
        <v>0.98255813953488369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125</v>
      </c>
      <c r="E219" s="196"/>
      <c r="F219" s="195" t="s">
        <v>131</v>
      </c>
      <c r="G219" s="196"/>
      <c r="H219" s="195" t="s">
        <v>66</v>
      </c>
      <c r="I219" s="196"/>
      <c r="J219" s="195" t="s">
        <v>132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127</v>
      </c>
      <c r="E222" s="187"/>
      <c r="F222" s="193" t="s">
        <v>133</v>
      </c>
      <c r="G222" s="187"/>
      <c r="H222" s="193" t="s">
        <v>133</v>
      </c>
      <c r="I222" s="187"/>
      <c r="J222" s="193" t="s">
        <v>133</v>
      </c>
      <c r="K222" s="187"/>
      <c r="L222" s="193" t="s">
        <v>133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124</v>
      </c>
      <c r="E223" s="187"/>
      <c r="F223" s="193" t="s">
        <v>128</v>
      </c>
      <c r="G223" s="187"/>
      <c r="H223" s="193" t="s">
        <v>134</v>
      </c>
      <c r="I223" s="187"/>
      <c r="J223" s="193">
        <v>0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126</v>
      </c>
      <c r="E224" s="187"/>
      <c r="F224" s="193" t="s">
        <v>126</v>
      </c>
      <c r="G224" s="187"/>
      <c r="H224" s="193" t="s">
        <v>126</v>
      </c>
      <c r="I224" s="187"/>
      <c r="J224" s="193" t="s">
        <v>127</v>
      </c>
      <c r="K224" s="187"/>
      <c r="L224" s="193" t="s">
        <v>127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2023-09-02T04:26:47Z</dcterms:modified>
</cp:coreProperties>
</file>