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AF259784-5E96-454C-A237-060C67528DD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<sst xmlns="http://schemas.openxmlformats.org/spreadsheetml/2006/main" count="248" uniqueCount="133">
  <si>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</si>
  <si>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</si>
  <si>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</si>
  <si>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</si>
  <si>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</si>
  <si>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</si>
  <si>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</si>
  <si>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</si>
  <si>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</si>
  <si>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</si>
  <si>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</si>
  <si>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</si>
  <si>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</si>
  <si>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</si>
  <si>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</si>
  <si>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</si>
  <si>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</si>
  <si>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</si>
  <si>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</si>
  <si>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</si>
  <si>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</si>
  <si>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</si>
  <si>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</si>
  <si>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</si>
  <si>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</si>
  <si>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</si>
  <si>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</si>
  <si>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</si>
  <si>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</si>
  <si>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</si>
  <si>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</si>
  <si>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</si>
  <si>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</si>
  <si>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</si>
  <si>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</si>
  <si>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</si>
  <si>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</si>
  <si>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</si>
  <si>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</si>
  <si>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</si>
  <si>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</si>
  <si>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</si>
  <si>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</si>
  <si>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</si>
  <si>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</si>
  <si>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</si>
  <si>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</si>
  <si>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</si>
  <si>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</si>
  <si>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</si>
  <si>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</si>
  <si>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</si>
  <si>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</si>
  <si>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</si>
  <si>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</si>
  <si>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</si>
  <si>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</si>
  <si>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</si>
  <si>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</si>
  <si>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</si>
  <si>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</si>
  <si>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</si>
  <si>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</si>
  <si>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</si>
  <si>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</si>
  <si>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</si>
  <si>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</si>
  <si>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</si>
  <si>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</si>
  <si>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</si>
  <si>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</si>
  <si>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</si>
  <si>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</si>
  <si>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</si>
  <si>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</si>
  <si>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</si>
  <si>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</si>
  <si>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</si>
  <si>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</si>
  <si>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</si>
  <si>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</si>
  <si>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</si>
  <si>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</si>
  <si>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</si>
  <si>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</si>
  <si>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</si>
  <si>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</si>
  <si>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</si>
  <si>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</si>
  <si>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</si>
  <si>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</si>
  <si>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</si>
  <si>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</si>
  <si>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</si>
  <si>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</si>
  <si>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</si>
  <si>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</si>
  <si>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</si>
  <si>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</si>
  <si>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</si>
  <si>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</si>
  <si>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</si>
  <si>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</si>
  <si>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</si>
  <si>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</si>
  <si>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</si>
  <si>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</si>
  <si>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</si>
  <si>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</si>
  <si>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</si>
  <si>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</si>
  <si>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</si>
  <si>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</si>
  <si>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</si>
  <si>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</si>
  <si>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</si>
  <si>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</si>
  <si>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</si>
  <si>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</si>
  <si>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</si>
  <si>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</si>
  <si>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</si>
  <si>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</si>
  <si>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</si>
  <si>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Entre 4 y 4,5 SMMLV</t>
  </si>
  <si>
    <t>SI</t>
  </si>
  <si>
    <t>Entre 9 y 11 SMMLV</t>
  </si>
  <si>
    <t>Entre 8 y 9 SMMLV</t>
  </si>
  <si>
    <t>Entre 7 y 8 SMMLV</t>
  </si>
  <si>
    <t>UNIVERSIDAD DE LA SABANA</t>
  </si>
  <si>
    <t>Entre 2,5 y 3 SMMLV</t>
  </si>
  <si>
    <t>Entre 4,5 y 5 SMMLV</t>
  </si>
  <si>
    <t>Entre 6 y 7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</si>
</sst>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DE LA SABANA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123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DE LA SABANA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13398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10237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3161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138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10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3.2219331598959379E-2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0.80483490566037741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7062</v>
      </c>
      <c r="D32" s="56">
        <v>7311</v>
      </c>
      <c r="E32" s="56">
        <v>7423</v>
      </c>
      <c r="F32" s="56">
        <v>8160</v>
      </c>
      <c r="G32" s="56">
        <v>8937</v>
      </c>
      <c r="H32" s="57">
        <v>9323</v>
      </c>
      <c r="I32" s="57">
        <v>9527</v>
      </c>
      <c r="J32" s="58">
        <v>10642</v>
      </c>
      <c r="K32" s="58">
        <v>10704</v>
      </c>
      <c r="L32" s="58">
        <v>10471</v>
      </c>
      <c r="M32" s="61">
        <v>10237</v>
      </c>
    </row>
    <row r="33" spans="1:14" ht="18.75" x14ac:dyDescent="0.25">
      <c r="A33" s="245" t="s">
        <v>24</v>
      </c>
      <c r="B33" s="246"/>
      <c r="C33" s="60">
        <v>2597</v>
      </c>
      <c r="D33" s="12">
        <v>2319</v>
      </c>
      <c r="E33" s="12">
        <v>3259</v>
      </c>
      <c r="F33" s="12">
        <v>3954</v>
      </c>
      <c r="G33" s="12">
        <v>3862</v>
      </c>
      <c r="H33" s="27">
        <v>3217</v>
      </c>
      <c r="I33" s="27">
        <v>2557</v>
      </c>
      <c r="J33" s="32">
        <v>2598</v>
      </c>
      <c r="K33" s="32">
        <v>2589</v>
      </c>
      <c r="L33" s="32">
        <v>3107</v>
      </c>
      <c r="M33" s="62">
        <v>3161</v>
      </c>
    </row>
    <row r="34" spans="1:14" ht="19.5" thickBot="1" x14ac:dyDescent="0.3">
      <c r="A34" s="249" t="s">
        <v>8</v>
      </c>
      <c r="B34" s="250"/>
      <c r="C34" s="171">
        <f>+SUM(C32:C33)</f>
        <v>9659</v>
      </c>
      <c r="D34" s="172">
        <f t="shared" ref="D34:H34" si="0">+SUM(D32:D33)</f>
        <v>9630</v>
      </c>
      <c r="E34" s="172">
        <f t="shared" si="0"/>
        <v>10682</v>
      </c>
      <c r="F34" s="172">
        <f t="shared" si="0"/>
        <v>12114</v>
      </c>
      <c r="G34" s="172">
        <f t="shared" si="0"/>
        <v>12799</v>
      </c>
      <c r="H34" s="175">
        <f t="shared" si="0"/>
        <v>12540</v>
      </c>
      <c r="I34" s="175">
        <f>+SUM(I32:I33)</f>
        <v>12084</v>
      </c>
      <c r="J34" s="166">
        <f>+SUM(J32:J33)</f>
        <v>13240</v>
      </c>
      <c r="K34" s="166">
        <f>+SUM(K32:K33)</f>
        <v>13293</v>
      </c>
      <c r="L34" s="166">
        <f>+SUM(L32:L33)</f>
        <v>13578</v>
      </c>
      <c r="M34" s="167">
        <f>+SUM(M32:M33)</f>
        <v>13398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7062</v>
      </c>
      <c r="D41" s="15">
        <v>7311</v>
      </c>
      <c r="E41" s="15">
        <v>7423</v>
      </c>
      <c r="F41" s="15">
        <v>8160</v>
      </c>
      <c r="G41" s="15">
        <v>8937</v>
      </c>
      <c r="H41" s="28">
        <v>9323</v>
      </c>
      <c r="I41" s="28">
        <v>9527</v>
      </c>
      <c r="J41" s="33">
        <v>10642</v>
      </c>
      <c r="K41" s="33">
        <v>10704</v>
      </c>
      <c r="L41" s="33">
        <v>10471</v>
      </c>
      <c r="M41" s="70">
        <v>10237</v>
      </c>
      <c r="N41" s="42"/>
    </row>
    <row r="42" spans="1:14" ht="18.75" x14ac:dyDescent="0.25">
      <c r="A42" s="233" t="s">
        <v>5</v>
      </c>
      <c r="B42" s="234"/>
      <c r="C42" s="69">
        <v>1887</v>
      </c>
      <c r="D42" s="15">
        <v>1684</v>
      </c>
      <c r="E42" s="15">
        <v>1898</v>
      </c>
      <c r="F42" s="15">
        <v>2128</v>
      </c>
      <c r="G42" s="15">
        <v>2119</v>
      </c>
      <c r="H42" s="28">
        <v>1620</v>
      </c>
      <c r="I42" s="28">
        <v>1242</v>
      </c>
      <c r="J42" s="33">
        <v>1363</v>
      </c>
      <c r="K42" s="33">
        <v>1277</v>
      </c>
      <c r="L42" s="33">
        <v>1621</v>
      </c>
      <c r="M42" s="70">
        <v>1526</v>
      </c>
      <c r="N42" s="42"/>
    </row>
    <row r="43" spans="1:14" ht="18.75" x14ac:dyDescent="0.25">
      <c r="A43" s="233" t="s">
        <v>6</v>
      </c>
      <c r="B43" s="234"/>
      <c r="C43" s="69">
        <v>697</v>
      </c>
      <c r="D43" s="15">
        <v>622</v>
      </c>
      <c r="E43" s="15">
        <v>1347</v>
      </c>
      <c r="F43" s="15">
        <v>1810</v>
      </c>
      <c r="G43" s="15">
        <v>1716</v>
      </c>
      <c r="H43" s="28">
        <v>1566</v>
      </c>
      <c r="I43" s="28">
        <v>1271</v>
      </c>
      <c r="J43" s="33">
        <v>1186</v>
      </c>
      <c r="K43" s="33">
        <v>1256</v>
      </c>
      <c r="L43" s="33">
        <v>1417</v>
      </c>
      <c r="M43" s="70">
        <v>1536</v>
      </c>
      <c r="N43" s="42"/>
    </row>
    <row r="44" spans="1:14" ht="18.75" x14ac:dyDescent="0.25">
      <c r="A44" s="233" t="s">
        <v>7</v>
      </c>
      <c r="B44" s="234"/>
      <c r="C44" s="69">
        <v>13</v>
      </c>
      <c r="D44" s="15">
        <v>13</v>
      </c>
      <c r="E44" s="15">
        <v>14</v>
      </c>
      <c r="F44" s="15">
        <v>16</v>
      </c>
      <c r="G44" s="15">
        <v>27</v>
      </c>
      <c r="H44" s="28">
        <v>31</v>
      </c>
      <c r="I44" s="28">
        <v>44</v>
      </c>
      <c r="J44" s="33">
        <v>49</v>
      </c>
      <c r="K44" s="33">
        <v>56</v>
      </c>
      <c r="L44" s="33">
        <v>69</v>
      </c>
      <c r="M44" s="70">
        <v>99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9659</v>
      </c>
      <c r="D45" s="172">
        <f t="shared" ref="D45:I45" si="1">+SUM(D39:D44)</f>
        <v>9630</v>
      </c>
      <c r="E45" s="172">
        <f t="shared" si="1"/>
        <v>10682</v>
      </c>
      <c r="F45" s="172">
        <f t="shared" si="1"/>
        <v>12114</v>
      </c>
      <c r="G45" s="172">
        <f t="shared" si="1"/>
        <v>12799</v>
      </c>
      <c r="H45" s="175">
        <f t="shared" si="1"/>
        <v>12540</v>
      </c>
      <c r="I45" s="175">
        <f t="shared" si="1"/>
        <v>12084</v>
      </c>
      <c r="J45" s="166">
        <f>+SUM(J39:J44)</f>
        <v>13240</v>
      </c>
      <c r="K45" s="166">
        <f>+SUM(K39:K44)</f>
        <v>13293</v>
      </c>
      <c r="L45" s="166">
        <f>+SUM(L39:L44)</f>
        <v>13578</v>
      </c>
      <c r="M45" s="167">
        <f>+SUM(M39:M44)</f>
        <v>13398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257</v>
      </c>
      <c r="D51" s="15">
        <v>265</v>
      </c>
      <c r="E51" s="15">
        <v>259</v>
      </c>
      <c r="F51" s="15">
        <v>271</v>
      </c>
      <c r="G51" s="15">
        <v>277</v>
      </c>
      <c r="H51" s="28">
        <v>294</v>
      </c>
      <c r="I51" s="28">
        <v>303</v>
      </c>
      <c r="J51" s="33">
        <v>339</v>
      </c>
      <c r="K51" s="33">
        <v>355</v>
      </c>
      <c r="L51" s="33">
        <v>330</v>
      </c>
      <c r="M51" s="70">
        <v>331</v>
      </c>
    </row>
    <row r="52" spans="1:13" ht="18.75" x14ac:dyDescent="0.25">
      <c r="A52" s="279" t="s">
        <v>27</v>
      </c>
      <c r="B52" s="280"/>
      <c r="C52" s="69">
        <v>402</v>
      </c>
      <c r="D52" s="15">
        <v>334</v>
      </c>
      <c r="E52" s="15">
        <v>900</v>
      </c>
      <c r="F52" s="15">
        <v>1228</v>
      </c>
      <c r="G52" s="15">
        <v>1393</v>
      </c>
      <c r="H52" s="28">
        <v>1097</v>
      </c>
      <c r="I52" s="28">
        <v>836</v>
      </c>
      <c r="J52" s="33">
        <v>755</v>
      </c>
      <c r="K52" s="33">
        <v>695</v>
      </c>
      <c r="L52" s="33">
        <v>641</v>
      </c>
      <c r="M52" s="70">
        <v>672</v>
      </c>
    </row>
    <row r="53" spans="1:13" ht="18.75" x14ac:dyDescent="0.25">
      <c r="A53" s="279" t="s">
        <v>47</v>
      </c>
      <c r="B53" s="280"/>
      <c r="C53" s="69">
        <v>1616</v>
      </c>
      <c r="D53" s="15">
        <v>1622</v>
      </c>
      <c r="E53" s="15">
        <v>1676</v>
      </c>
      <c r="F53" s="15">
        <v>1801</v>
      </c>
      <c r="G53" s="15">
        <v>1838</v>
      </c>
      <c r="H53" s="28">
        <v>1913</v>
      </c>
      <c r="I53" s="28">
        <v>1998</v>
      </c>
      <c r="J53" s="33">
        <v>2179</v>
      </c>
      <c r="K53" s="33">
        <v>2231</v>
      </c>
      <c r="L53" s="33">
        <v>2318</v>
      </c>
      <c r="M53" s="70">
        <v>2368</v>
      </c>
    </row>
    <row r="54" spans="1:13" ht="18.75" x14ac:dyDescent="0.25">
      <c r="A54" s="279" t="s">
        <v>48</v>
      </c>
      <c r="B54" s="280"/>
      <c r="C54" s="69">
        <v>2875</v>
      </c>
      <c r="D54" s="15">
        <v>2866</v>
      </c>
      <c r="E54" s="15">
        <v>3246</v>
      </c>
      <c r="F54" s="15">
        <v>3709</v>
      </c>
      <c r="G54" s="15">
        <v>3621</v>
      </c>
      <c r="H54" s="28">
        <v>3433</v>
      </c>
      <c r="I54" s="28">
        <v>3368</v>
      </c>
      <c r="J54" s="33">
        <v>3856</v>
      </c>
      <c r="K54" s="33">
        <v>3940</v>
      </c>
      <c r="L54" s="33">
        <v>3924</v>
      </c>
      <c r="M54" s="70">
        <v>3724</v>
      </c>
    </row>
    <row r="55" spans="1:13" ht="18.75" x14ac:dyDescent="0.25">
      <c r="A55" s="279" t="s">
        <v>59</v>
      </c>
      <c r="B55" s="280"/>
      <c r="C55" s="69">
        <v>3321</v>
      </c>
      <c r="D55" s="15">
        <v>3339</v>
      </c>
      <c r="E55" s="15">
        <v>3314</v>
      </c>
      <c r="F55" s="15">
        <v>3493</v>
      </c>
      <c r="G55" s="15">
        <v>3664</v>
      </c>
      <c r="H55" s="28">
        <v>3616</v>
      </c>
      <c r="I55" s="28">
        <v>3335</v>
      </c>
      <c r="J55" s="33">
        <v>3656</v>
      </c>
      <c r="K55" s="33">
        <v>3670</v>
      </c>
      <c r="L55" s="33">
        <v>3934</v>
      </c>
      <c r="M55" s="70">
        <v>3812</v>
      </c>
    </row>
    <row r="56" spans="1:13" ht="18.75" x14ac:dyDescent="0.25">
      <c r="A56" s="279" t="s">
        <v>49</v>
      </c>
      <c r="B56" s="280"/>
      <c r="C56" s="69">
        <v>1188</v>
      </c>
      <c r="D56" s="15">
        <v>1204</v>
      </c>
      <c r="E56" s="15">
        <v>1287</v>
      </c>
      <c r="F56" s="15">
        <v>1612</v>
      </c>
      <c r="G56" s="15">
        <v>2006</v>
      </c>
      <c r="H56" s="28">
        <v>2187</v>
      </c>
      <c r="I56" s="28">
        <v>2244</v>
      </c>
      <c r="J56" s="33">
        <v>2455</v>
      </c>
      <c r="K56" s="33">
        <v>2402</v>
      </c>
      <c r="L56" s="33">
        <v>2252</v>
      </c>
      <c r="M56" s="70">
        <v>2102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179</v>
      </c>
      <c r="M58" s="74">
        <v>389</v>
      </c>
    </row>
    <row r="59" spans="1:13" ht="19.5" thickBot="1" x14ac:dyDescent="0.3">
      <c r="A59" s="249" t="s">
        <v>8</v>
      </c>
      <c r="B59" s="250"/>
      <c r="C59" s="174">
        <f>+SUM(C50:C58)</f>
        <v>9659</v>
      </c>
      <c r="D59" s="172">
        <f>+SUM(D50:D58)</f>
        <v>9630</v>
      </c>
      <c r="E59" s="172">
        <f t="shared" ref="E59:L59" si="2">+SUM(E50:E58)</f>
        <v>10682</v>
      </c>
      <c r="F59" s="172">
        <f t="shared" si="2"/>
        <v>12114</v>
      </c>
      <c r="G59" s="172">
        <f t="shared" si="2"/>
        <v>12799</v>
      </c>
      <c r="H59" s="172">
        <f t="shared" si="2"/>
        <v>12540</v>
      </c>
      <c r="I59" s="172">
        <f t="shared" si="2"/>
        <v>12084</v>
      </c>
      <c r="J59" s="172">
        <f t="shared" si="2"/>
        <v>13240</v>
      </c>
      <c r="K59" s="172">
        <f t="shared" si="2"/>
        <v>13293</v>
      </c>
      <c r="L59" s="172">
        <f t="shared" si="2"/>
        <v>13578</v>
      </c>
      <c r="M59" s="167">
        <f>+SUM(M50:M58)</f>
        <v>13398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1210</v>
      </c>
      <c r="H65" s="33">
        <v>1003</v>
      </c>
      <c r="I65" s="33">
        <v>783</v>
      </c>
      <c r="J65" s="33">
        <v>706</v>
      </c>
      <c r="K65" s="32">
        <v>653</v>
      </c>
      <c r="L65" s="32">
        <v>692</v>
      </c>
      <c r="M65" s="62">
        <v>759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578</v>
      </c>
      <c r="H66" s="33">
        <v>480</v>
      </c>
      <c r="I66" s="33">
        <v>447</v>
      </c>
      <c r="J66" s="33">
        <v>512</v>
      </c>
      <c r="K66" s="32">
        <v>472</v>
      </c>
      <c r="L66" s="32">
        <v>453</v>
      </c>
      <c r="M66" s="62">
        <v>450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2711</v>
      </c>
      <c r="H67" s="33">
        <v>2735</v>
      </c>
      <c r="I67" s="33">
        <v>2724</v>
      </c>
      <c r="J67" s="33">
        <v>3096</v>
      </c>
      <c r="K67" s="32">
        <v>3158</v>
      </c>
      <c r="L67" s="32">
        <v>3147</v>
      </c>
      <c r="M67" s="62">
        <v>3084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4569</v>
      </c>
      <c r="H68" s="33">
        <v>4292</v>
      </c>
      <c r="I68" s="33">
        <v>3925</v>
      </c>
      <c r="J68" s="33">
        <v>4350</v>
      </c>
      <c r="K68" s="32">
        <v>4422</v>
      </c>
      <c r="L68" s="32">
        <v>4752</v>
      </c>
      <c r="M68" s="62">
        <v>4616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211</v>
      </c>
      <c r="H70" s="33">
        <v>266</v>
      </c>
      <c r="I70" s="33">
        <v>299</v>
      </c>
      <c r="J70" s="33">
        <v>337</v>
      </c>
      <c r="K70" s="32">
        <v>367</v>
      </c>
      <c r="L70" s="32">
        <v>367</v>
      </c>
      <c r="M70" s="62">
        <v>384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1682</v>
      </c>
      <c r="H71" s="33">
        <v>1851</v>
      </c>
      <c r="I71" s="33">
        <v>1908</v>
      </c>
      <c r="J71" s="33">
        <v>2060</v>
      </c>
      <c r="K71" s="32">
        <v>1990</v>
      </c>
      <c r="L71" s="32">
        <v>1847</v>
      </c>
      <c r="M71" s="62">
        <v>1730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1838</v>
      </c>
      <c r="H73" s="33">
        <v>1913</v>
      </c>
      <c r="I73" s="33">
        <v>1998</v>
      </c>
      <c r="J73" s="33">
        <v>2179</v>
      </c>
      <c r="K73" s="32">
        <v>2231</v>
      </c>
      <c r="L73" s="32">
        <v>2320</v>
      </c>
      <c r="M73" s="62">
        <v>2375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12799</v>
      </c>
      <c r="H76" s="172">
        <f t="shared" si="3"/>
        <v>12540</v>
      </c>
      <c r="I76" s="172">
        <f t="shared" ref="I76:M76" si="4">+SUM(I64:I75)</f>
        <v>12084</v>
      </c>
      <c r="J76" s="172">
        <f t="shared" si="4"/>
        <v>13240</v>
      </c>
      <c r="K76" s="172">
        <f t="shared" si="4"/>
        <v>13293</v>
      </c>
      <c r="L76" s="172">
        <f t="shared" si="4"/>
        <v>13578</v>
      </c>
      <c r="M76" s="173">
        <f t="shared" si="4"/>
        <v>13398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9554</v>
      </c>
      <c r="D82" s="84">
        <v>9584</v>
      </c>
      <c r="E82" s="84">
        <v>10306</v>
      </c>
      <c r="F82" s="84">
        <v>11598</v>
      </c>
      <c r="G82" s="84">
        <v>12360</v>
      </c>
      <c r="H82" s="85">
        <v>12275</v>
      </c>
      <c r="I82" s="85">
        <v>11850</v>
      </c>
      <c r="J82" s="85">
        <v>12997</v>
      </c>
      <c r="K82" s="86">
        <v>13049</v>
      </c>
      <c r="L82" s="86">
        <v>13270</v>
      </c>
      <c r="M82" s="87">
        <v>13023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1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105</v>
      </c>
      <c r="D84" s="15">
        <v>46</v>
      </c>
      <c r="E84" s="15">
        <v>376</v>
      </c>
      <c r="F84" s="15">
        <v>516</v>
      </c>
      <c r="G84" s="15">
        <v>438</v>
      </c>
      <c r="H84" s="28">
        <v>265</v>
      </c>
      <c r="I84" s="28">
        <v>234</v>
      </c>
      <c r="J84" s="28">
        <v>243</v>
      </c>
      <c r="K84" s="32">
        <v>244</v>
      </c>
      <c r="L84" s="32">
        <v>259</v>
      </c>
      <c r="M84" s="88">
        <v>334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49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41</v>
      </c>
    </row>
    <row r="87" spans="1:13" ht="19.5" thickBot="1" x14ac:dyDescent="0.3">
      <c r="A87" s="285" t="s">
        <v>8</v>
      </c>
      <c r="B87" s="286"/>
      <c r="C87" s="158">
        <f>+SUM(C82:C86)</f>
        <v>9659</v>
      </c>
      <c r="D87" s="164">
        <f t="shared" ref="D87:H87" si="5">+SUM(D82:D86)</f>
        <v>9630</v>
      </c>
      <c r="E87" s="164">
        <f t="shared" si="5"/>
        <v>10682</v>
      </c>
      <c r="F87" s="164">
        <f t="shared" si="5"/>
        <v>12114</v>
      </c>
      <c r="G87" s="164">
        <f t="shared" si="5"/>
        <v>12799</v>
      </c>
      <c r="H87" s="165">
        <f t="shared" si="5"/>
        <v>12540</v>
      </c>
      <c r="I87" s="165">
        <f>+SUM(I82:I86)</f>
        <v>12084</v>
      </c>
      <c r="J87" s="165">
        <f>+SUM(J82:J86)</f>
        <v>13240</v>
      </c>
      <c r="K87" s="166">
        <f>+SUM(K82:K86)</f>
        <v>13293</v>
      </c>
      <c r="L87" s="166">
        <f>+SUM(L82:L86)</f>
        <v>13578</v>
      </c>
      <c r="M87" s="167">
        <f>+SUM(M82:M86)</f>
        <v>13398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3794</v>
      </c>
      <c r="D93" s="91">
        <v>3834</v>
      </c>
      <c r="E93" s="91">
        <v>4181</v>
      </c>
      <c r="F93" s="91">
        <v>4698</v>
      </c>
      <c r="G93" s="91">
        <v>5120</v>
      </c>
      <c r="H93" s="92">
        <v>5165</v>
      </c>
      <c r="I93" s="92">
        <v>5057</v>
      </c>
      <c r="J93" s="86">
        <v>5536</v>
      </c>
      <c r="K93" s="86">
        <v>5651</v>
      </c>
      <c r="L93" s="86">
        <v>5850</v>
      </c>
      <c r="M93" s="87">
        <v>5855</v>
      </c>
    </row>
    <row r="94" spans="1:13" ht="18.75" x14ac:dyDescent="0.25">
      <c r="A94" s="245" t="s">
        <v>35</v>
      </c>
      <c r="B94" s="246"/>
      <c r="C94" s="63">
        <v>5865</v>
      </c>
      <c r="D94" s="15">
        <v>5796</v>
      </c>
      <c r="E94" s="15">
        <v>6501</v>
      </c>
      <c r="F94" s="15">
        <v>7416</v>
      </c>
      <c r="G94" s="15">
        <v>7679</v>
      </c>
      <c r="H94" s="28">
        <v>7375</v>
      </c>
      <c r="I94" s="28">
        <v>7027</v>
      </c>
      <c r="J94" s="28">
        <v>7704</v>
      </c>
      <c r="K94" s="32">
        <v>7642</v>
      </c>
      <c r="L94" s="32">
        <v>7728</v>
      </c>
      <c r="M94" s="88">
        <v>7543</v>
      </c>
    </row>
    <row r="95" spans="1:13" ht="19.5" thickBot="1" x14ac:dyDescent="0.3">
      <c r="A95" s="249" t="s">
        <v>8</v>
      </c>
      <c r="B95" s="250"/>
      <c r="C95" s="158">
        <f>+SUM(C93:C94)</f>
        <v>9659</v>
      </c>
      <c r="D95" s="164">
        <f t="shared" ref="D95:M95" si="6">+SUM(D93:D94)</f>
        <v>9630</v>
      </c>
      <c r="E95" s="164">
        <f t="shared" si="6"/>
        <v>10682</v>
      </c>
      <c r="F95" s="164">
        <f t="shared" si="6"/>
        <v>12114</v>
      </c>
      <c r="G95" s="164">
        <f t="shared" si="6"/>
        <v>12799</v>
      </c>
      <c r="H95" s="165">
        <f t="shared" si="6"/>
        <v>12540</v>
      </c>
      <c r="I95" s="165">
        <f t="shared" si="6"/>
        <v>12084</v>
      </c>
      <c r="J95" s="165">
        <f t="shared" si="6"/>
        <v>13240</v>
      </c>
      <c r="K95" s="166">
        <f t="shared" si="6"/>
        <v>13293</v>
      </c>
      <c r="L95" s="166">
        <f t="shared" si="6"/>
        <v>13578</v>
      </c>
      <c r="M95" s="167">
        <f t="shared" si="6"/>
        <v>13398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4.2862838915470491E-2</v>
      </c>
      <c r="D101" s="209">
        <v>5.920444033302498E-2</v>
      </c>
      <c r="E101" s="209">
        <v>1.76830650646112E-2</v>
      </c>
      <c r="F101" s="209">
        <v>3.2219331598959379E-2</v>
      </c>
      <c r="G101" s="210">
        <v>2.3795359904818559E-2</v>
      </c>
    </row>
    <row r="102" spans="1:10" ht="19.5" thickBot="1" x14ac:dyDescent="0.3">
      <c r="A102" s="249" t="s">
        <v>41</v>
      </c>
      <c r="B102" s="250"/>
      <c r="C102" s="162">
        <v>4.2862838915470491E-2</v>
      </c>
      <c r="D102" s="162">
        <v>5.920444033302498E-2</v>
      </c>
      <c r="E102" s="162">
        <v>1.76830650646112E-2</v>
      </c>
      <c r="F102" s="162">
        <v>3.2219331598959379E-2</v>
      </c>
      <c r="G102" s="163">
        <v>2.3795359904818559E-2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10237</v>
      </c>
      <c r="D111" s="95">
        <v>8176</v>
      </c>
      <c r="E111" s="96">
        <f t="shared" si="8"/>
        <v>0.79867148578685165</v>
      </c>
      <c r="G111" s="241" t="s">
        <v>4</v>
      </c>
      <c r="H111" s="242"/>
      <c r="I111" s="98">
        <v>27</v>
      </c>
      <c r="J111"/>
    </row>
    <row r="112" spans="1:10" ht="18.75" x14ac:dyDescent="0.25">
      <c r="A112" s="241" t="s">
        <v>5</v>
      </c>
      <c r="B112" s="248"/>
      <c r="C112" s="63">
        <f t="shared" si="7"/>
        <v>1526</v>
      </c>
      <c r="D112" s="95">
        <v>6</v>
      </c>
      <c r="E112" s="96">
        <f t="shared" si="8"/>
        <v>3.9318479685452159E-3</v>
      </c>
      <c r="G112" s="241" t="s">
        <v>5</v>
      </c>
      <c r="H112" s="242"/>
      <c r="I112" s="98">
        <v>61</v>
      </c>
      <c r="J112"/>
    </row>
    <row r="113" spans="1:10" ht="18.75" x14ac:dyDescent="0.25">
      <c r="A113" s="241" t="s">
        <v>6</v>
      </c>
      <c r="B113" s="248"/>
      <c r="C113" s="63">
        <f t="shared" si="7"/>
        <v>1536</v>
      </c>
      <c r="D113" s="95">
        <v>60</v>
      </c>
      <c r="E113" s="96">
        <f t="shared" si="8"/>
        <v>3.90625E-2</v>
      </c>
      <c r="G113" s="241" t="s">
        <v>6</v>
      </c>
      <c r="H113" s="242"/>
      <c r="I113" s="98">
        <v>41</v>
      </c>
      <c r="J113"/>
    </row>
    <row r="114" spans="1:10" ht="18.75" x14ac:dyDescent="0.25">
      <c r="A114" s="241" t="s">
        <v>7</v>
      </c>
      <c r="B114" s="248"/>
      <c r="C114" s="63">
        <f t="shared" si="7"/>
        <v>99</v>
      </c>
      <c r="D114" s="95">
        <v>23</v>
      </c>
      <c r="E114" s="96">
        <f t="shared" si="8"/>
        <v>0.23232323232323232</v>
      </c>
      <c r="G114" s="241" t="s">
        <v>7</v>
      </c>
      <c r="H114" s="242"/>
      <c r="I114" s="98">
        <v>9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13398</v>
      </c>
      <c r="D115" s="159">
        <f>+SUM(D109:D114)</f>
        <v>8265</v>
      </c>
      <c r="E115" s="160">
        <f t="shared" si="8"/>
        <v>0.61688311688311692</v>
      </c>
      <c r="G115" s="268" t="s">
        <v>8</v>
      </c>
      <c r="H115" s="269"/>
      <c r="I115" s="161">
        <f>+SUM(I109:I114)</f>
        <v>138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11331</v>
      </c>
      <c r="D123" s="243">
        <f>+C123+C124</f>
        <v>17298</v>
      </c>
      <c r="E123" s="103">
        <v>4828</v>
      </c>
      <c r="F123" s="243">
        <f>+E123+E124</f>
        <v>8095</v>
      </c>
      <c r="G123" s="67">
        <v>3026</v>
      </c>
      <c r="H123" s="253">
        <f>+G123+G124</f>
        <v>4961</v>
      </c>
    </row>
    <row r="124" spans="1:10" ht="18.75" x14ac:dyDescent="0.25">
      <c r="A124" s="267"/>
      <c r="B124" s="105">
        <v>2</v>
      </c>
      <c r="C124" s="99">
        <v>5967</v>
      </c>
      <c r="D124" s="244"/>
      <c r="E124" s="99">
        <v>3267</v>
      </c>
      <c r="F124" s="244"/>
      <c r="G124" s="99">
        <v>1935</v>
      </c>
      <c r="H124" s="244"/>
    </row>
    <row r="125" spans="1:10" ht="18.75" x14ac:dyDescent="0.25">
      <c r="A125" s="266">
        <v>2017</v>
      </c>
      <c r="B125" s="106">
        <v>1</v>
      </c>
      <c r="C125" s="100">
        <v>8943</v>
      </c>
      <c r="D125" s="254">
        <f>+C125+C126</f>
        <v>13930</v>
      </c>
      <c r="E125" s="100">
        <v>3577</v>
      </c>
      <c r="F125" s="254">
        <f>+E125+E126</f>
        <v>6284</v>
      </c>
      <c r="G125" s="100">
        <v>2086</v>
      </c>
      <c r="H125" s="254">
        <f>+G125+G126</f>
        <v>3702</v>
      </c>
    </row>
    <row r="126" spans="1:10" ht="18.75" x14ac:dyDescent="0.25">
      <c r="A126" s="267"/>
      <c r="B126" s="105">
        <v>2</v>
      </c>
      <c r="C126" s="99">
        <v>4987</v>
      </c>
      <c r="D126" s="244"/>
      <c r="E126" s="99">
        <v>2707</v>
      </c>
      <c r="F126" s="244"/>
      <c r="G126" s="99">
        <v>1616</v>
      </c>
      <c r="H126" s="244"/>
    </row>
    <row r="127" spans="1:10" ht="18.75" x14ac:dyDescent="0.25">
      <c r="A127" s="266">
        <v>2018</v>
      </c>
      <c r="B127" s="106">
        <v>1</v>
      </c>
      <c r="C127" s="100">
        <v>9154</v>
      </c>
      <c r="D127" s="254">
        <f>+C127+C128</f>
        <v>14946</v>
      </c>
      <c r="E127" s="100">
        <v>4163</v>
      </c>
      <c r="F127" s="254">
        <f>+E127+E128</f>
        <v>7344</v>
      </c>
      <c r="G127" s="100">
        <v>2289</v>
      </c>
      <c r="H127" s="254">
        <f>+G127+G128</f>
        <v>4224</v>
      </c>
    </row>
    <row r="128" spans="1:10" ht="18.75" x14ac:dyDescent="0.25">
      <c r="A128" s="267"/>
      <c r="B128" s="105">
        <v>2</v>
      </c>
      <c r="C128" s="99">
        <v>5792</v>
      </c>
      <c r="D128" s="244"/>
      <c r="E128" s="99">
        <v>3181</v>
      </c>
      <c r="F128" s="244"/>
      <c r="G128" s="99">
        <v>1935</v>
      </c>
      <c r="H128" s="244"/>
    </row>
    <row r="129" spans="1:28" ht="18.75" x14ac:dyDescent="0.25">
      <c r="A129" s="266">
        <v>2019</v>
      </c>
      <c r="B129" s="106">
        <v>1</v>
      </c>
      <c r="C129" s="100">
        <v>7474</v>
      </c>
      <c r="D129" s="254">
        <f>+C129+C130</f>
        <v>12727</v>
      </c>
      <c r="E129" s="100">
        <v>3835</v>
      </c>
      <c r="F129" s="254">
        <f>+E129+E130</f>
        <v>7026</v>
      </c>
      <c r="G129" s="100">
        <v>1984</v>
      </c>
      <c r="H129" s="254">
        <f>+G129+G130</f>
        <v>4109</v>
      </c>
    </row>
    <row r="130" spans="1:28" ht="18.75" x14ac:dyDescent="0.25">
      <c r="A130" s="267"/>
      <c r="B130" s="105">
        <v>2</v>
      </c>
      <c r="C130" s="99">
        <v>5253</v>
      </c>
      <c r="D130" s="244"/>
      <c r="E130" s="99">
        <v>3191</v>
      </c>
      <c r="F130" s="244"/>
      <c r="G130" s="99">
        <v>2125</v>
      </c>
      <c r="H130" s="244"/>
    </row>
    <row r="131" spans="1:28" ht="18.75" x14ac:dyDescent="0.25">
      <c r="A131" s="266">
        <v>2022</v>
      </c>
      <c r="B131" s="106">
        <v>1</v>
      </c>
      <c r="C131" s="100">
        <v>7618</v>
      </c>
      <c r="D131" s="254">
        <f>+C131+C132</f>
        <v>13264</v>
      </c>
      <c r="E131" s="100">
        <v>3607</v>
      </c>
      <c r="F131" s="254">
        <f>+E131+E132</f>
        <v>7443</v>
      </c>
      <c r="G131" s="100">
        <v>1862</v>
      </c>
      <c r="H131" s="254">
        <f>+G131+G132</f>
        <v>4037</v>
      </c>
    </row>
    <row r="132" spans="1:28" ht="18.75" x14ac:dyDescent="0.25">
      <c r="A132" s="267"/>
      <c r="B132" s="105">
        <v>2</v>
      </c>
      <c r="C132" s="99">
        <v>5646</v>
      </c>
      <c r="D132" s="244"/>
      <c r="E132" s="99">
        <v>3836</v>
      </c>
      <c r="F132" s="244"/>
      <c r="G132" s="99">
        <v>2175</v>
      </c>
      <c r="H132" s="244"/>
    </row>
    <row r="133" spans="1:28" ht="18.75" x14ac:dyDescent="0.25">
      <c r="A133" s="266">
        <v>2021</v>
      </c>
      <c r="B133" s="106">
        <v>1</v>
      </c>
      <c r="C133" s="100">
        <v>8165</v>
      </c>
      <c r="D133" s="254">
        <f>+C133+C134</f>
        <v>13786</v>
      </c>
      <c r="E133" s="100">
        <v>4953</v>
      </c>
      <c r="F133" s="254">
        <f>+E133+E134</f>
        <v>8462</v>
      </c>
      <c r="G133" s="100">
        <v>2290</v>
      </c>
      <c r="H133" s="254">
        <f>+G133+G134</f>
        <v>4344</v>
      </c>
    </row>
    <row r="134" spans="1:28" ht="18.75" x14ac:dyDescent="0.25">
      <c r="A134" s="267"/>
      <c r="B134" s="105">
        <v>2</v>
      </c>
      <c r="C134" s="99">
        <v>5621</v>
      </c>
      <c r="D134" s="244"/>
      <c r="E134" s="99">
        <v>3509</v>
      </c>
      <c r="F134" s="244"/>
      <c r="G134" s="99">
        <v>2054</v>
      </c>
      <c r="H134" s="244"/>
    </row>
    <row r="135" spans="1:28" ht="18.75" x14ac:dyDescent="0.25">
      <c r="A135" s="303">
        <v>2022</v>
      </c>
      <c r="B135" s="107">
        <v>1</v>
      </c>
      <c r="C135" s="101">
        <v>7961</v>
      </c>
      <c r="D135" s="255">
        <f>+C135+C136</f>
        <v>13618</v>
      </c>
      <c r="E135" s="101">
        <v>4682</v>
      </c>
      <c r="F135" s="255">
        <f>+E135+E136</f>
        <v>8156</v>
      </c>
      <c r="G135" s="101">
        <v>2365</v>
      </c>
      <c r="H135" s="255">
        <f>+G135+G136</f>
        <v>4548</v>
      </c>
    </row>
    <row r="136" spans="1:28" ht="19.5" thickBot="1" x14ac:dyDescent="0.3">
      <c r="A136" s="304"/>
      <c r="B136" s="108">
        <v>2</v>
      </c>
      <c r="C136" s="102">
        <v>5657</v>
      </c>
      <c r="D136" s="256"/>
      <c r="E136" s="102">
        <v>3474</v>
      </c>
      <c r="F136" s="256"/>
      <c r="G136" s="102">
        <v>2183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8</v>
      </c>
      <c r="D141" s="110">
        <f t="shared" si="9"/>
        <v>0</v>
      </c>
      <c r="E141" s="110">
        <f t="shared" si="9"/>
        <v>345</v>
      </c>
      <c r="F141" s="110">
        <f t="shared" si="9"/>
        <v>224</v>
      </c>
      <c r="G141" s="110">
        <f t="shared" si="9"/>
        <v>1091</v>
      </c>
      <c r="H141" s="110">
        <f t="shared" si="9"/>
        <v>210</v>
      </c>
      <c r="I141" s="111">
        <f t="shared" si="9"/>
        <v>0</v>
      </c>
      <c r="J141" s="297">
        <f>+SUM(B141:I141)</f>
        <v>1878</v>
      </c>
      <c r="M141" s="3">
        <v>0</v>
      </c>
      <c r="N141" s="22">
        <v>8</v>
      </c>
      <c r="O141" s="22">
        <v>0</v>
      </c>
      <c r="P141" s="22">
        <v>345</v>
      </c>
      <c r="Q141" s="22">
        <v>224</v>
      </c>
      <c r="R141" s="22">
        <v>1091</v>
      </c>
      <c r="S141" s="22">
        <v>210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4.2598509052183178E-3</v>
      </c>
      <c r="D142" s="113">
        <f t="shared" si="10"/>
        <v>0</v>
      </c>
      <c r="E142" s="113">
        <f>+IF($J$141=0,"",(E141/$J$141))</f>
        <v>0.18370607028753994</v>
      </c>
      <c r="F142" s="113">
        <f>+IF($J$141=0,"",(F141/$J$141))</f>
        <v>0.11927582534611289</v>
      </c>
      <c r="G142" s="113">
        <f t="shared" si="10"/>
        <v>0.58093716719914801</v>
      </c>
      <c r="H142" s="113">
        <f t="shared" si="10"/>
        <v>0.11182108626198083</v>
      </c>
      <c r="I142" s="114">
        <f>+IF($J$141=0,"",(I141/$J$141))</f>
        <v>0</v>
      </c>
      <c r="J142" s="298"/>
      <c r="M142" s="3">
        <v>5</v>
      </c>
      <c r="N142" s="22">
        <v>4</v>
      </c>
      <c r="O142" s="22">
        <v>2</v>
      </c>
      <c r="P142" s="22">
        <v>221</v>
      </c>
      <c r="Q142" s="22">
        <v>633</v>
      </c>
      <c r="R142" s="22">
        <v>740</v>
      </c>
      <c r="S142" s="22">
        <v>231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5</v>
      </c>
      <c r="C143" s="116">
        <f t="shared" ref="C143:I143" si="11">+N142</f>
        <v>4</v>
      </c>
      <c r="D143" s="116">
        <f t="shared" si="11"/>
        <v>2</v>
      </c>
      <c r="E143" s="116">
        <f t="shared" si="11"/>
        <v>221</v>
      </c>
      <c r="F143" s="116">
        <f t="shared" si="11"/>
        <v>633</v>
      </c>
      <c r="G143" s="116">
        <f t="shared" si="11"/>
        <v>740</v>
      </c>
      <c r="H143" s="116">
        <f t="shared" si="11"/>
        <v>231</v>
      </c>
      <c r="I143" s="117">
        <f t="shared" si="11"/>
        <v>0</v>
      </c>
      <c r="J143" s="235">
        <f>+SUM(B143:I143)</f>
        <v>1836</v>
      </c>
      <c r="M143" s="3">
        <v>2</v>
      </c>
      <c r="N143" s="22">
        <v>7</v>
      </c>
      <c r="O143" s="22">
        <v>2</v>
      </c>
      <c r="P143" s="22">
        <v>246</v>
      </c>
      <c r="Q143" s="22">
        <v>738</v>
      </c>
      <c r="R143" s="22">
        <v>683</v>
      </c>
      <c r="S143" s="22">
        <v>220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2.7233115468409588E-3</v>
      </c>
      <c r="C144" s="119">
        <f t="shared" ref="C144:I144" si="12">+IF($J$143=0,"",(C143/$J$143))</f>
        <v>2.1786492374727671E-3</v>
      </c>
      <c r="D144" s="119">
        <f t="shared" si="12"/>
        <v>1.0893246187363835E-3</v>
      </c>
      <c r="E144" s="119">
        <f t="shared" si="12"/>
        <v>0.12037037037037036</v>
      </c>
      <c r="F144" s="119">
        <f t="shared" si="12"/>
        <v>0.34477124183006536</v>
      </c>
      <c r="G144" s="119">
        <f t="shared" si="12"/>
        <v>0.40305010893246185</v>
      </c>
      <c r="H144" s="119">
        <f t="shared" si="12"/>
        <v>0.12581699346405228</v>
      </c>
      <c r="I144" s="120">
        <f t="shared" si="12"/>
        <v>0</v>
      </c>
      <c r="J144" s="236"/>
      <c r="M144" s="3">
        <v>0</v>
      </c>
      <c r="N144" s="3">
        <v>5</v>
      </c>
      <c r="O144" s="3">
        <v>1</v>
      </c>
      <c r="P144" s="3">
        <v>243</v>
      </c>
      <c r="Q144" s="3">
        <v>730</v>
      </c>
      <c r="R144" s="3">
        <v>699</v>
      </c>
      <c r="S144" s="3">
        <v>272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2</v>
      </c>
      <c r="C145" s="116">
        <f t="shared" ref="C145:I145" si="13">+N143</f>
        <v>7</v>
      </c>
      <c r="D145" s="116">
        <f t="shared" si="13"/>
        <v>2</v>
      </c>
      <c r="E145" s="116">
        <f t="shared" si="13"/>
        <v>246</v>
      </c>
      <c r="F145" s="116">
        <f t="shared" si="13"/>
        <v>738</v>
      </c>
      <c r="G145" s="116">
        <f t="shared" si="13"/>
        <v>683</v>
      </c>
      <c r="H145" s="116">
        <f t="shared" si="13"/>
        <v>220</v>
      </c>
      <c r="I145" s="117">
        <f t="shared" si="13"/>
        <v>0</v>
      </c>
      <c r="J145" s="235">
        <f>+SUM(B145:I145)</f>
        <v>1898</v>
      </c>
      <c r="M145" s="3">
        <v>0</v>
      </c>
      <c r="N145" s="3">
        <v>5</v>
      </c>
      <c r="O145" s="3">
        <v>3</v>
      </c>
      <c r="P145" s="3">
        <v>214</v>
      </c>
      <c r="Q145" s="3">
        <v>729</v>
      </c>
      <c r="R145" s="3">
        <v>675</v>
      </c>
      <c r="S145" s="3">
        <v>244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1.053740779768177E-3</v>
      </c>
      <c r="C146" s="119">
        <f t="shared" ref="C146:I146" si="14">+IF($J$145=0,"",(C145/$J$145))</f>
        <v>3.6880927291886197E-3</v>
      </c>
      <c r="D146" s="119">
        <f t="shared" si="14"/>
        <v>1.053740779768177E-3</v>
      </c>
      <c r="E146" s="119">
        <f t="shared" si="14"/>
        <v>0.12961011591148577</v>
      </c>
      <c r="F146" s="119">
        <f t="shared" si="14"/>
        <v>0.38883034773445735</v>
      </c>
      <c r="G146" s="119">
        <f t="shared" si="14"/>
        <v>0.35985247629083245</v>
      </c>
      <c r="H146" s="119">
        <f t="shared" si="14"/>
        <v>0.11591148577449947</v>
      </c>
      <c r="I146" s="120">
        <f t="shared" si="14"/>
        <v>0</v>
      </c>
      <c r="J146" s="236"/>
      <c r="M146" s="3">
        <v>0</v>
      </c>
      <c r="N146" s="3">
        <v>3</v>
      </c>
      <c r="O146" s="3">
        <v>4</v>
      </c>
      <c r="P146" s="3">
        <v>191</v>
      </c>
      <c r="Q146" s="3">
        <v>700</v>
      </c>
      <c r="R146" s="3">
        <v>658</v>
      </c>
      <c r="S146" s="3">
        <v>267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5</v>
      </c>
      <c r="D147" s="116">
        <f t="shared" si="15"/>
        <v>1</v>
      </c>
      <c r="E147" s="116">
        <f t="shared" si="15"/>
        <v>243</v>
      </c>
      <c r="F147" s="116">
        <f t="shared" si="15"/>
        <v>730</v>
      </c>
      <c r="G147" s="116">
        <f t="shared" si="15"/>
        <v>699</v>
      </c>
      <c r="H147" s="116">
        <f t="shared" si="15"/>
        <v>272</v>
      </c>
      <c r="I147" s="117">
        <f t="shared" si="15"/>
        <v>0</v>
      </c>
      <c r="J147" s="235">
        <f>+SUM(B147:I147)</f>
        <v>1950</v>
      </c>
      <c r="M147" s="3">
        <v>0</v>
      </c>
      <c r="N147" s="3">
        <v>2</v>
      </c>
      <c r="O147" s="3">
        <v>2</v>
      </c>
      <c r="P147" s="3">
        <v>183</v>
      </c>
      <c r="Q147" s="3">
        <v>599</v>
      </c>
      <c r="R147" s="3">
        <v>697</v>
      </c>
      <c r="S147" s="3">
        <v>298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2.5641025641025641E-3</v>
      </c>
      <c r="D148" s="119">
        <f t="shared" si="16"/>
        <v>5.1282051282051282E-4</v>
      </c>
      <c r="E148" s="119">
        <f t="shared" si="16"/>
        <v>0.12461538461538461</v>
      </c>
      <c r="F148" s="119">
        <f t="shared" si="16"/>
        <v>0.37435897435897436</v>
      </c>
      <c r="G148" s="119">
        <f t="shared" si="16"/>
        <v>0.35846153846153844</v>
      </c>
      <c r="H148" s="119">
        <f t="shared" si="16"/>
        <v>0.13948717948717948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5</v>
      </c>
      <c r="D149" s="116">
        <f t="shared" si="17"/>
        <v>3</v>
      </c>
      <c r="E149" s="116">
        <f t="shared" si="17"/>
        <v>214</v>
      </c>
      <c r="F149" s="116">
        <f t="shared" si="17"/>
        <v>729</v>
      </c>
      <c r="G149" s="116">
        <f t="shared" si="17"/>
        <v>675</v>
      </c>
      <c r="H149" s="116">
        <f t="shared" si="17"/>
        <v>244</v>
      </c>
      <c r="I149" s="117">
        <f t="shared" si="17"/>
        <v>0</v>
      </c>
      <c r="J149" s="235">
        <f>+SUM(B149:I149)</f>
        <v>1870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2.6737967914438501E-3</v>
      </c>
      <c r="D150" s="119">
        <f t="shared" si="18"/>
        <v>1.6042780748663102E-3</v>
      </c>
      <c r="E150" s="119">
        <f t="shared" si="18"/>
        <v>0.11443850267379679</v>
      </c>
      <c r="F150" s="119">
        <f t="shared" si="18"/>
        <v>0.38983957219251336</v>
      </c>
      <c r="G150" s="119">
        <f t="shared" si="18"/>
        <v>0.36096256684491979</v>
      </c>
      <c r="H150" s="119">
        <f t="shared" si="18"/>
        <v>0.1304812834224599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3</v>
      </c>
      <c r="D151" s="116">
        <f t="shared" si="19"/>
        <v>4</v>
      </c>
      <c r="E151" s="116">
        <f t="shared" si="19"/>
        <v>191</v>
      </c>
      <c r="F151" s="116">
        <f t="shared" si="19"/>
        <v>700</v>
      </c>
      <c r="G151" s="116">
        <f t="shared" si="19"/>
        <v>658</v>
      </c>
      <c r="H151" s="116">
        <f t="shared" si="19"/>
        <v>267</v>
      </c>
      <c r="I151" s="117">
        <f t="shared" si="19"/>
        <v>0</v>
      </c>
      <c r="J151" s="235">
        <f>+SUM(B151:I151)</f>
        <v>1823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1.6456390565002743E-3</v>
      </c>
      <c r="D152" s="119">
        <f t="shared" si="20"/>
        <v>2.1941854086670325E-3</v>
      </c>
      <c r="E152" s="119">
        <f t="shared" si="20"/>
        <v>0.1047723532638508</v>
      </c>
      <c r="F152" s="119">
        <f t="shared" si="20"/>
        <v>0.38398244651673069</v>
      </c>
      <c r="G152" s="119">
        <f t="shared" si="20"/>
        <v>0.36094349972572681</v>
      </c>
      <c r="H152" s="119">
        <f t="shared" si="20"/>
        <v>0.14646187602852442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2</v>
      </c>
      <c r="D153" s="122">
        <f t="shared" si="21"/>
        <v>2</v>
      </c>
      <c r="E153" s="122">
        <f t="shared" si="21"/>
        <v>183</v>
      </c>
      <c r="F153" s="122">
        <f t="shared" si="21"/>
        <v>599</v>
      </c>
      <c r="G153" s="122">
        <f t="shared" si="21"/>
        <v>697</v>
      </c>
      <c r="H153" s="122">
        <f t="shared" si="21"/>
        <v>298</v>
      </c>
      <c r="I153" s="123">
        <f t="shared" si="21"/>
        <v>0</v>
      </c>
      <c r="J153" s="259">
        <f>+SUM(B153:I153)</f>
        <v>1781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1.1229646266142617E-3</v>
      </c>
      <c r="D154" s="125">
        <f t="shared" si="22"/>
        <v>1.1229646266142617E-3</v>
      </c>
      <c r="E154" s="125">
        <f t="shared" si="22"/>
        <v>0.10275126333520494</v>
      </c>
      <c r="F154" s="125">
        <f t="shared" si="22"/>
        <v>0.33632790567097137</v>
      </c>
      <c r="G154" s="125">
        <f t="shared" si="22"/>
        <v>0.39135317237507017</v>
      </c>
      <c r="H154" s="125">
        <f t="shared" si="22"/>
        <v>0.16732172936552497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1516</v>
      </c>
      <c r="C159" s="83">
        <f t="shared" ref="C159:E159" si="23">+N159</f>
        <v>37</v>
      </c>
      <c r="D159" s="83">
        <f t="shared" si="23"/>
        <v>324</v>
      </c>
      <c r="E159" s="110">
        <f t="shared" si="23"/>
        <v>1</v>
      </c>
      <c r="F159" s="297">
        <f>+SUM(B159:E159)</f>
        <v>1878</v>
      </c>
      <c r="G159" s="83">
        <f>Q159</f>
        <v>774</v>
      </c>
      <c r="H159" s="110">
        <f>R159</f>
        <v>1104</v>
      </c>
      <c r="I159" s="297">
        <f>+SUM(G159:H159)</f>
        <v>1878</v>
      </c>
      <c r="J159" s="34"/>
      <c r="M159" s="3">
        <v>1516</v>
      </c>
      <c r="N159" s="3">
        <v>37</v>
      </c>
      <c r="O159" s="3">
        <v>324</v>
      </c>
      <c r="P159" s="3">
        <v>1</v>
      </c>
      <c r="Q159" s="3">
        <v>774</v>
      </c>
      <c r="R159" s="3">
        <v>1104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0.80724174653887115</v>
      </c>
      <c r="C160" s="30">
        <f t="shared" ref="C160:E160" si="24">+IF($F$159=0,"",(C159/$F$159))</f>
        <v>1.9701810436634718E-2</v>
      </c>
      <c r="D160" s="30">
        <f t="shared" si="24"/>
        <v>0.17252396166134185</v>
      </c>
      <c r="E160" s="113">
        <f t="shared" si="24"/>
        <v>5.3248136315228972E-4</v>
      </c>
      <c r="F160" s="298"/>
      <c r="G160" s="30">
        <f>+IF($I$159=0,"",(G159/$I$159))</f>
        <v>0.41214057507987223</v>
      </c>
      <c r="H160" s="113">
        <f>+IF($I$159=0,"",(H159/$I$159))</f>
        <v>0.58785942492012777</v>
      </c>
      <c r="I160" s="298"/>
      <c r="J160" s="34"/>
      <c r="M160" s="3">
        <v>1438</v>
      </c>
      <c r="N160" s="3">
        <v>45</v>
      </c>
      <c r="O160" s="3">
        <v>353</v>
      </c>
      <c r="P160" s="3">
        <v>0</v>
      </c>
      <c r="Q160" s="3">
        <v>715</v>
      </c>
      <c r="R160" s="3">
        <v>1121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1438</v>
      </c>
      <c r="C161" s="25">
        <f t="shared" ref="C161:E161" si="25">+N160</f>
        <v>45</v>
      </c>
      <c r="D161" s="25">
        <f t="shared" si="25"/>
        <v>353</v>
      </c>
      <c r="E161" s="116">
        <f t="shared" si="25"/>
        <v>0</v>
      </c>
      <c r="F161" s="235">
        <f>+SUM(B161:E161)</f>
        <v>1836</v>
      </c>
      <c r="G161" s="25">
        <f>Q160</f>
        <v>715</v>
      </c>
      <c r="H161" s="116">
        <f>R160</f>
        <v>1121</v>
      </c>
      <c r="I161" s="235">
        <f>+SUM(G161:H161)</f>
        <v>1836</v>
      </c>
      <c r="J161" s="34"/>
      <c r="M161" s="3">
        <v>1459</v>
      </c>
      <c r="N161" s="3">
        <v>45</v>
      </c>
      <c r="O161" s="3">
        <v>394</v>
      </c>
      <c r="P161" s="3">
        <v>0</v>
      </c>
      <c r="Q161" s="3">
        <v>746</v>
      </c>
      <c r="R161" s="3">
        <v>1152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0.78322440087145972</v>
      </c>
      <c r="C162" s="29">
        <f t="shared" ref="C162:E162" si="26">+IF($F$161=0,"",(C161/$F$161))</f>
        <v>2.4509803921568627E-2</v>
      </c>
      <c r="D162" s="29">
        <f t="shared" si="26"/>
        <v>0.19226579520697168</v>
      </c>
      <c r="E162" s="119">
        <f t="shared" si="26"/>
        <v>0</v>
      </c>
      <c r="F162" s="236"/>
      <c r="G162" s="29">
        <f>+IF($I$161=0,"",(G161/$I$161))</f>
        <v>0.38943355119825707</v>
      </c>
      <c r="H162" s="119">
        <f>+IF($I$161=0,"",(H161/$I$161))</f>
        <v>0.61056644880174293</v>
      </c>
      <c r="I162" s="236"/>
      <c r="J162" s="34"/>
      <c r="M162" s="3">
        <v>1485</v>
      </c>
      <c r="N162" s="3">
        <v>50</v>
      </c>
      <c r="O162" s="3">
        <v>415</v>
      </c>
      <c r="P162" s="3">
        <v>0</v>
      </c>
      <c r="Q162" s="3">
        <v>769</v>
      </c>
      <c r="R162" s="3">
        <v>1181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1459</v>
      </c>
      <c r="C163" s="25">
        <f t="shared" ref="C163:E163" si="27">+N161</f>
        <v>45</v>
      </c>
      <c r="D163" s="25">
        <f t="shared" si="27"/>
        <v>394</v>
      </c>
      <c r="E163" s="116">
        <f t="shared" si="27"/>
        <v>0</v>
      </c>
      <c r="F163" s="235">
        <f>+SUM(B163:E163)</f>
        <v>1898</v>
      </c>
      <c r="G163" s="25">
        <f>Q161</f>
        <v>746</v>
      </c>
      <c r="H163" s="116">
        <f>R161</f>
        <v>1152</v>
      </c>
      <c r="I163" s="235">
        <f>+SUM(G163:H163)</f>
        <v>1898</v>
      </c>
      <c r="J163" s="34"/>
      <c r="M163" s="3">
        <v>1418</v>
      </c>
      <c r="N163" s="3">
        <v>49</v>
      </c>
      <c r="O163" s="3">
        <v>403</v>
      </c>
      <c r="P163" s="3">
        <v>0</v>
      </c>
      <c r="Q163" s="3">
        <v>726</v>
      </c>
      <c r="R163" s="3">
        <v>1144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0.76870389884088519</v>
      </c>
      <c r="C164" s="29">
        <f t="shared" ref="C164:E164" si="28">+IF($F$163=0,"",(C163/$F$163))</f>
        <v>2.3709167544783982E-2</v>
      </c>
      <c r="D164" s="29">
        <f t="shared" si="28"/>
        <v>0.20758693361433087</v>
      </c>
      <c r="E164" s="119">
        <f t="shared" si="28"/>
        <v>0</v>
      </c>
      <c r="F164" s="236"/>
      <c r="G164" s="29">
        <f>+IF($I$163=0,"",(G163/$I$163))</f>
        <v>0.39304531085353001</v>
      </c>
      <c r="H164" s="119">
        <f>+IF($I$163=0,"",(H163/$I$163))</f>
        <v>0.60695468914646999</v>
      </c>
      <c r="I164" s="236"/>
      <c r="J164" s="34"/>
      <c r="M164" s="3">
        <v>1374</v>
      </c>
      <c r="N164" s="3">
        <v>59</v>
      </c>
      <c r="O164" s="3">
        <v>390</v>
      </c>
      <c r="P164" s="3">
        <v>0</v>
      </c>
      <c r="Q164" s="3">
        <v>681</v>
      </c>
      <c r="R164" s="3">
        <v>1142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1485</v>
      </c>
      <c r="C165" s="19">
        <f t="shared" ref="C165:E165" si="29">+N162</f>
        <v>50</v>
      </c>
      <c r="D165" s="19">
        <f t="shared" si="29"/>
        <v>415</v>
      </c>
      <c r="E165" s="122">
        <f t="shared" si="29"/>
        <v>0</v>
      </c>
      <c r="F165" s="235">
        <f>+SUM(B165:E165)</f>
        <v>1950</v>
      </c>
      <c r="G165" s="25">
        <f>Q162</f>
        <v>769</v>
      </c>
      <c r="H165" s="116">
        <f>R162</f>
        <v>1181</v>
      </c>
      <c r="I165" s="235">
        <f>+SUM(G165:H165)</f>
        <v>1950</v>
      </c>
      <c r="J165" s="34"/>
      <c r="M165" s="3">
        <v>1343</v>
      </c>
      <c r="N165" s="3">
        <v>70</v>
      </c>
      <c r="O165" s="3">
        <v>368</v>
      </c>
      <c r="P165" s="3">
        <v>0</v>
      </c>
      <c r="Q165" s="3">
        <v>685</v>
      </c>
      <c r="R165" s="3">
        <v>1096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0.7615384615384615</v>
      </c>
      <c r="C166" s="29">
        <f>+IF($F$165=0,"",(C165/$F$165))</f>
        <v>2.564102564102564E-2</v>
      </c>
      <c r="D166" s="29">
        <f t="shared" ref="D166:E166" si="30">+IF($F$165=0,"",(D165/$F$165))</f>
        <v>0.21282051282051281</v>
      </c>
      <c r="E166" s="119">
        <f t="shared" si="30"/>
        <v>0</v>
      </c>
      <c r="F166" s="236"/>
      <c r="G166" s="29">
        <f>+IF($I$165=0,"",(G165/$I$165))</f>
        <v>0.39435897435897438</v>
      </c>
      <c r="H166" s="119">
        <f>+IF($I$165=0,"",(H165/$I$165))</f>
        <v>0.60564102564102562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1418</v>
      </c>
      <c r="C167" s="19">
        <f t="shared" ref="C167:E167" si="31">+N163</f>
        <v>49</v>
      </c>
      <c r="D167" s="19">
        <f t="shared" si="31"/>
        <v>403</v>
      </c>
      <c r="E167" s="122">
        <f t="shared" si="31"/>
        <v>0</v>
      </c>
      <c r="F167" s="235">
        <f>+SUM(B167:E167)</f>
        <v>1870</v>
      </c>
      <c r="G167" s="25">
        <f>Q163</f>
        <v>726</v>
      </c>
      <c r="H167" s="116">
        <f>R163</f>
        <v>1144</v>
      </c>
      <c r="I167" s="235">
        <f>+SUM(G167:H167)</f>
        <v>1870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0.75828877005347595</v>
      </c>
      <c r="C168" s="29">
        <f>+IF($F$167=0,"",(C167/$F$167))</f>
        <v>2.6203208556149733E-2</v>
      </c>
      <c r="D168" s="29">
        <f>+IF($F$167=0,"",(D167/$F$167))</f>
        <v>0.21550802139037434</v>
      </c>
      <c r="E168" s="119">
        <f>+IF($F$167=0,"",(E167/$F$167))</f>
        <v>0</v>
      </c>
      <c r="F168" s="236"/>
      <c r="G168" s="29">
        <f>+IF($I$167=0,"",(G167/$I$167))</f>
        <v>0.38823529411764707</v>
      </c>
      <c r="H168" s="119">
        <f>+IF($I$167=0,"",(H167/$I$167))</f>
        <v>0.61176470588235299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1374</v>
      </c>
      <c r="C169" s="19">
        <f t="shared" ref="C169:E169" si="32">+N164</f>
        <v>59</v>
      </c>
      <c r="D169" s="19">
        <f t="shared" si="32"/>
        <v>390</v>
      </c>
      <c r="E169" s="122">
        <f t="shared" si="32"/>
        <v>0</v>
      </c>
      <c r="F169" s="235">
        <f>+SUM(B169:E169)</f>
        <v>1823</v>
      </c>
      <c r="G169" s="25">
        <f>Q164</f>
        <v>681</v>
      </c>
      <c r="H169" s="116">
        <f>R164</f>
        <v>1142</v>
      </c>
      <c r="I169" s="277">
        <f>+SUM(G169:H169)</f>
        <v>1823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0.75370268787712558</v>
      </c>
      <c r="C170" s="29">
        <f>+IF($F$169=0,"",(C169/$F$169))</f>
        <v>3.236423477783873E-2</v>
      </c>
      <c r="D170" s="29">
        <f>+IF($F$169=0,"",(D169/$F$169))</f>
        <v>0.21393307734503567</v>
      </c>
      <c r="E170" s="119">
        <f>+IF($F$169=0,"",(E169/$F$169))</f>
        <v>0</v>
      </c>
      <c r="F170" s="236"/>
      <c r="G170" s="29">
        <f>+IF($I$169=0,"",(G169/$I$169))</f>
        <v>0.37356006582556228</v>
      </c>
      <c r="H170" s="119">
        <f>+IF($I$169=0,"",(H169/$I$169))</f>
        <v>0.62643993417443777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1343</v>
      </c>
      <c r="C171" s="19">
        <f t="shared" ref="C171:E171" si="33">+N165</f>
        <v>70</v>
      </c>
      <c r="D171" s="19">
        <f t="shared" si="33"/>
        <v>368</v>
      </c>
      <c r="E171" s="122">
        <f t="shared" si="33"/>
        <v>0</v>
      </c>
      <c r="F171" s="259">
        <f>+SUM(B171:E171)</f>
        <v>1781</v>
      </c>
      <c r="G171" s="19">
        <f>Q165</f>
        <v>685</v>
      </c>
      <c r="H171" s="122">
        <f>R165</f>
        <v>1096</v>
      </c>
      <c r="I171" s="259">
        <f>+SUM(G171:H171)</f>
        <v>1781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0.75407074677147667</v>
      </c>
      <c r="C172" s="127">
        <f t="shared" ref="C172:E172" si="34">+IF($F$171=0,"",(C171/$F$171))</f>
        <v>3.9303761931499155E-2</v>
      </c>
      <c r="D172" s="127">
        <f t="shared" si="34"/>
        <v>0.20662549129702415</v>
      </c>
      <c r="E172" s="125">
        <f t="shared" si="34"/>
        <v>0</v>
      </c>
      <c r="F172" s="260"/>
      <c r="G172" s="127">
        <f>+IF($I$171=0,"",(G171/$I$171))</f>
        <v>0.38461538461538464</v>
      </c>
      <c r="H172" s="125">
        <f>+IF($I$171=0,"",(H171/$I$171))</f>
        <v>0.61538461538461542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254</v>
      </c>
      <c r="C178" s="19">
        <f t="shared" ref="C178:G178" si="35">+N178</f>
        <v>958</v>
      </c>
      <c r="D178" s="19">
        <f t="shared" si="35"/>
        <v>666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1878</v>
      </c>
      <c r="I178" s="21"/>
      <c r="J178" s="21"/>
      <c r="K178" s="3"/>
      <c r="L178" s="3"/>
      <c r="M178" s="3">
        <v>254</v>
      </c>
      <c r="N178" s="3">
        <v>958</v>
      </c>
      <c r="O178" s="43">
        <v>666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0.13525026624068157</v>
      </c>
      <c r="C179" s="30">
        <f t="shared" ref="C179:G179" si="36">+IF($H$178=0,"",(C178/$H$178))</f>
        <v>0.51011714589989354</v>
      </c>
      <c r="D179" s="30">
        <f t="shared" si="36"/>
        <v>0.35463258785942492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261</v>
      </c>
      <c r="N179" s="3">
        <v>1003</v>
      </c>
      <c r="O179" s="43">
        <v>572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261</v>
      </c>
      <c r="C180" s="25">
        <f t="shared" ref="C180:G180" si="37">+N179</f>
        <v>1003</v>
      </c>
      <c r="D180" s="25">
        <f t="shared" si="37"/>
        <v>572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1836</v>
      </c>
      <c r="I180" s="20"/>
      <c r="J180" s="20"/>
      <c r="K180" s="3"/>
      <c r="L180" s="3"/>
      <c r="M180" s="3">
        <v>265</v>
      </c>
      <c r="N180" s="3">
        <v>1014</v>
      </c>
      <c r="O180" s="43">
        <v>619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0.14215686274509803</v>
      </c>
      <c r="C181" s="29">
        <f t="shared" ref="C181:G181" si="38">+IF($H$180=0,"",(C180/$H$180))</f>
        <v>0.54629629629629628</v>
      </c>
      <c r="D181" s="29">
        <f t="shared" si="38"/>
        <v>0.31154684095860569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266</v>
      </c>
      <c r="N181" s="3">
        <v>1086</v>
      </c>
      <c r="O181" s="43">
        <v>357</v>
      </c>
      <c r="P181" s="43">
        <v>0</v>
      </c>
      <c r="Q181" s="43">
        <v>241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265</v>
      </c>
      <c r="C182" s="25">
        <f t="shared" ref="C182:G182" si="39">+N180</f>
        <v>1014</v>
      </c>
      <c r="D182" s="25">
        <f t="shared" si="39"/>
        <v>619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1898</v>
      </c>
      <c r="I182" s="20"/>
      <c r="J182" s="20"/>
      <c r="K182" s="3"/>
      <c r="L182" s="3"/>
      <c r="M182" s="3">
        <v>267</v>
      </c>
      <c r="N182" s="3">
        <v>968</v>
      </c>
      <c r="O182" s="43">
        <v>344</v>
      </c>
      <c r="P182" s="43">
        <v>0</v>
      </c>
      <c r="Q182" s="43">
        <v>291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0.13962065331928344</v>
      </c>
      <c r="C183" s="29">
        <f t="shared" ref="C183:G183" si="40">+IF($H$182=0,"",(C182/$H$182))</f>
        <v>0.53424657534246578</v>
      </c>
      <c r="D183" s="29">
        <f t="shared" si="40"/>
        <v>0.3261327713382508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262</v>
      </c>
      <c r="N183" s="3">
        <v>927</v>
      </c>
      <c r="O183" s="43">
        <v>347</v>
      </c>
      <c r="P183" s="43">
        <v>0</v>
      </c>
      <c r="Q183" s="43">
        <v>287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266</v>
      </c>
      <c r="C184" s="25">
        <f t="shared" ref="C184:G184" si="41">+N181</f>
        <v>1086</v>
      </c>
      <c r="D184" s="25">
        <f t="shared" si="41"/>
        <v>357</v>
      </c>
      <c r="E184" s="25">
        <f t="shared" si="41"/>
        <v>0</v>
      </c>
      <c r="F184" s="25">
        <f t="shared" si="41"/>
        <v>241</v>
      </c>
      <c r="G184" s="116">
        <f t="shared" si="41"/>
        <v>0</v>
      </c>
      <c r="H184" s="235">
        <f>+SUM(B184:G184)</f>
        <v>1950</v>
      </c>
      <c r="I184" s="20"/>
      <c r="J184" s="20"/>
      <c r="K184" s="20"/>
      <c r="L184" s="20"/>
      <c r="M184" s="3">
        <v>266</v>
      </c>
      <c r="N184" s="3">
        <v>934</v>
      </c>
      <c r="O184" s="43">
        <v>581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0.13641025641025642</v>
      </c>
      <c r="C185" s="29">
        <f t="shared" ref="C185:G185" si="42">+IF($H$184=0,"",(C184/$H$184))</f>
        <v>0.55692307692307697</v>
      </c>
      <c r="D185" s="29">
        <f t="shared" si="42"/>
        <v>0.18307692307692308</v>
      </c>
      <c r="E185" s="29">
        <f t="shared" si="42"/>
        <v>0</v>
      </c>
      <c r="F185" s="29">
        <f t="shared" si="42"/>
        <v>0.12358974358974359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267</v>
      </c>
      <c r="C186" s="25">
        <f t="shared" ref="C186:G186" si="43">N182</f>
        <v>968</v>
      </c>
      <c r="D186" s="25">
        <f t="shared" si="43"/>
        <v>344</v>
      </c>
      <c r="E186" s="25">
        <f t="shared" si="43"/>
        <v>0</v>
      </c>
      <c r="F186" s="25">
        <f t="shared" si="43"/>
        <v>291</v>
      </c>
      <c r="G186" s="116">
        <f t="shared" si="43"/>
        <v>0</v>
      </c>
      <c r="H186" s="235">
        <f>+SUM(B186:G186)</f>
        <v>1870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0.14278074866310161</v>
      </c>
      <c r="C187" s="29">
        <f t="shared" si="44"/>
        <v>0.51764705882352946</v>
      </c>
      <c r="D187" s="29">
        <f t="shared" si="44"/>
        <v>0.1839572192513369</v>
      </c>
      <c r="E187" s="29">
        <f t="shared" si="44"/>
        <v>0</v>
      </c>
      <c r="F187" s="29">
        <f t="shared" si="44"/>
        <v>0.15561497326203208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262</v>
      </c>
      <c r="C188" s="25">
        <f t="shared" ref="C188:G188" si="45">N183</f>
        <v>927</v>
      </c>
      <c r="D188" s="25">
        <f t="shared" si="45"/>
        <v>347</v>
      </c>
      <c r="E188" s="25">
        <f t="shared" si="45"/>
        <v>0</v>
      </c>
      <c r="F188" s="25">
        <f t="shared" si="45"/>
        <v>287</v>
      </c>
      <c r="G188" s="116">
        <f t="shared" si="45"/>
        <v>0</v>
      </c>
      <c r="H188" s="235">
        <f>+SUM(B188:G188)</f>
        <v>1823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0.14371914426769061</v>
      </c>
      <c r="C189" s="29">
        <f t="shared" si="46"/>
        <v>0.50850246845858471</v>
      </c>
      <c r="D189" s="29">
        <f t="shared" si="46"/>
        <v>0.19034558420186506</v>
      </c>
      <c r="E189" s="29">
        <f t="shared" si="46"/>
        <v>0</v>
      </c>
      <c r="F189" s="29">
        <f t="shared" si="46"/>
        <v>0.15743280307185958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266</v>
      </c>
      <c r="C190" s="25">
        <f t="shared" ref="C190:G190" si="47">N184</f>
        <v>934</v>
      </c>
      <c r="D190" s="25">
        <f t="shared" si="47"/>
        <v>581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1781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0.1493542953396968</v>
      </c>
      <c r="C191" s="127">
        <f>+IF($H$190=0,"",(C190/$H$190))</f>
        <v>0.52442448062886016</v>
      </c>
      <c r="D191" s="127">
        <f t="shared" ref="D191:G191" si="48">+IF($H$190=0,"",(D190/$H$190))</f>
        <v>0.32622122403144299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923</v>
      </c>
      <c r="D198" s="15">
        <v>1080</v>
      </c>
      <c r="E198" s="15">
        <v>1152</v>
      </c>
      <c r="F198" s="15">
        <v>1209</v>
      </c>
      <c r="G198" s="15">
        <v>1235</v>
      </c>
      <c r="H198" s="28">
        <v>1314</v>
      </c>
      <c r="I198" s="28">
        <v>1323</v>
      </c>
      <c r="J198" s="33">
        <v>1374</v>
      </c>
      <c r="K198" s="33">
        <v>1698</v>
      </c>
      <c r="L198" s="33">
        <v>2034</v>
      </c>
      <c r="M198" s="70">
        <v>1805</v>
      </c>
      <c r="AK198" s="1"/>
    </row>
    <row r="199" spans="1:37" ht="18.75" x14ac:dyDescent="0.25">
      <c r="A199" s="233" t="s">
        <v>5</v>
      </c>
      <c r="B199" s="234"/>
      <c r="C199" s="69">
        <v>1174</v>
      </c>
      <c r="D199" s="15">
        <v>1180</v>
      </c>
      <c r="E199" s="15">
        <v>1401</v>
      </c>
      <c r="F199" s="15">
        <v>1705</v>
      </c>
      <c r="G199" s="15">
        <v>1509</v>
      </c>
      <c r="H199" s="28">
        <v>1293</v>
      </c>
      <c r="I199" s="28">
        <v>1143</v>
      </c>
      <c r="J199" s="33">
        <v>1227</v>
      </c>
      <c r="K199" s="33">
        <v>1255</v>
      </c>
      <c r="L199" s="33">
        <v>1155</v>
      </c>
      <c r="M199" s="70">
        <v>1435</v>
      </c>
      <c r="AK199" s="1"/>
    </row>
    <row r="200" spans="1:37" ht="18.75" x14ac:dyDescent="0.25">
      <c r="A200" s="233" t="s">
        <v>6</v>
      </c>
      <c r="B200" s="234"/>
      <c r="C200" s="69">
        <v>290</v>
      </c>
      <c r="D200" s="15">
        <v>350</v>
      </c>
      <c r="E200" s="15">
        <v>266</v>
      </c>
      <c r="F200" s="15">
        <v>445</v>
      </c>
      <c r="G200" s="15">
        <v>906</v>
      </c>
      <c r="H200" s="28">
        <v>705</v>
      </c>
      <c r="I200" s="28">
        <v>704</v>
      </c>
      <c r="J200" s="33">
        <v>618</v>
      </c>
      <c r="K200" s="33">
        <v>624</v>
      </c>
      <c r="L200" s="33">
        <v>674</v>
      </c>
      <c r="M200" s="70">
        <v>631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2</v>
      </c>
      <c r="F201" s="15">
        <v>3</v>
      </c>
      <c r="G201" s="15">
        <v>1</v>
      </c>
      <c r="H201" s="28">
        <v>2</v>
      </c>
      <c r="I201" s="28">
        <v>6</v>
      </c>
      <c r="J201" s="33">
        <v>3</v>
      </c>
      <c r="K201" s="33">
        <v>8</v>
      </c>
      <c r="L201" s="33">
        <v>10</v>
      </c>
      <c r="M201" s="70">
        <v>6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2387</v>
      </c>
      <c r="D202" s="158">
        <f t="shared" si="49"/>
        <v>2610</v>
      </c>
      <c r="E202" s="158">
        <f t="shared" si="49"/>
        <v>2821</v>
      </c>
      <c r="F202" s="158">
        <f t="shared" si="49"/>
        <v>3362</v>
      </c>
      <c r="G202" s="158">
        <f t="shared" si="49"/>
        <v>3651</v>
      </c>
      <c r="H202" s="158">
        <f t="shared" si="49"/>
        <v>3314</v>
      </c>
      <c r="I202" s="158">
        <f t="shared" si="49"/>
        <v>3176</v>
      </c>
      <c r="J202" s="158">
        <f t="shared" si="49"/>
        <v>3222</v>
      </c>
      <c r="K202" s="158">
        <f t="shared" ref="K202:L202" si="50">+SUM(K196:K201)</f>
        <v>3585</v>
      </c>
      <c r="L202" s="158">
        <f t="shared" si="50"/>
        <v>3873</v>
      </c>
      <c r="M202" s="179">
        <f>+SUM(M196:M201)</f>
        <v>3877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0.8163592622293504</v>
      </c>
      <c r="E210" s="187"/>
      <c r="F210" s="186">
        <v>0.77820121951219512</v>
      </c>
      <c r="G210" s="187"/>
      <c r="H210" s="186">
        <v>0.77895533686601059</v>
      </c>
      <c r="I210" s="186"/>
      <c r="J210" s="194">
        <v>0.7857142857142857</v>
      </c>
      <c r="K210" s="202"/>
      <c r="L210" s="186">
        <v>0.80483490566037741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0.9376750700280112</v>
      </c>
      <c r="E211" s="187"/>
      <c r="F211" s="186">
        <v>0.94836065573770489</v>
      </c>
      <c r="G211" s="187"/>
      <c r="H211" s="186">
        <v>0.9402277039848197</v>
      </c>
      <c r="I211" s="186"/>
      <c r="J211" s="194">
        <v>0.93321616871704749</v>
      </c>
      <c r="K211" s="202"/>
      <c r="L211" s="186">
        <v>0.9525043177892919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>
        <v>0.97297297297297303</v>
      </c>
      <c r="E212" s="187"/>
      <c r="F212" s="186">
        <v>1</v>
      </c>
      <c r="G212" s="187"/>
      <c r="H212" s="186">
        <v>0.96</v>
      </c>
      <c r="I212" s="186"/>
      <c r="J212" s="194">
        <v>0.96</v>
      </c>
      <c r="K212" s="202"/>
      <c r="L212" s="186">
        <v>0.95180722891566261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0.9713024282560706</v>
      </c>
      <c r="E213" s="187"/>
      <c r="F213" s="186">
        <v>0.97304964539007088</v>
      </c>
      <c r="G213" s="187"/>
      <c r="H213" s="186">
        <v>0.95602836879432629</v>
      </c>
      <c r="I213" s="186"/>
      <c r="J213" s="194">
        <v>0.90938511326860838</v>
      </c>
      <c r="K213" s="202"/>
      <c r="L213" s="186">
        <v>0.92948717948717952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>
        <v>1</v>
      </c>
      <c r="E214" s="190"/>
      <c r="F214" s="189">
        <v>1</v>
      </c>
      <c r="G214" s="190"/>
      <c r="H214" s="189">
        <v>1</v>
      </c>
      <c r="I214" s="189"/>
      <c r="J214" s="203">
        <v>1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130</v>
      </c>
      <c r="E221" s="187"/>
      <c r="F221" s="193" t="s">
        <v>130</v>
      </c>
      <c r="G221" s="187"/>
      <c r="H221" s="193" t="s">
        <v>130</v>
      </c>
      <c r="I221" s="187"/>
      <c r="J221" s="193" t="s">
        <v>130</v>
      </c>
      <c r="K221" s="187"/>
      <c r="L221" s="193" t="s">
        <v>130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131</v>
      </c>
      <c r="E222" s="187"/>
      <c r="F222" s="193" t="s">
        <v>131</v>
      </c>
      <c r="G222" s="187"/>
      <c r="H222" s="193" t="s">
        <v>131</v>
      </c>
      <c r="I222" s="187"/>
      <c r="J222" s="193" t="s">
        <v>131</v>
      </c>
      <c r="K222" s="187"/>
      <c r="L222" s="193" t="s">
        <v>131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127</v>
      </c>
      <c r="E223" s="187"/>
      <c r="F223" s="193" t="s">
        <v>126</v>
      </c>
      <c r="G223" s="187"/>
      <c r="H223" s="193" t="s">
        <v>127</v>
      </c>
      <c r="I223" s="187"/>
      <c r="J223" s="193" t="s">
        <v>126</v>
      </c>
      <c r="K223" s="187"/>
      <c r="L223" s="193" t="s">
        <v>127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124</v>
      </c>
      <c r="E224" s="187"/>
      <c r="F224" s="193" t="s">
        <v>131</v>
      </c>
      <c r="G224" s="187"/>
      <c r="H224" s="193" t="s">
        <v>131</v>
      </c>
      <c r="I224" s="187"/>
      <c r="J224" s="193" t="s">
        <v>131</v>
      </c>
      <c r="K224" s="187"/>
      <c r="L224" s="193" t="s">
        <v>131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130</v>
      </c>
      <c r="E225" s="190"/>
      <c r="F225" s="199" t="s">
        <v>128</v>
      </c>
      <c r="G225" s="190"/>
      <c r="H225" s="199" t="s">
        <v>128</v>
      </c>
      <c r="I225" s="190"/>
      <c r="J225" s="199" t="s">
        <v>132</v>
      </c>
      <c r="K225" s="190"/>
      <c r="L225" s="199" t="s">
        <v>127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2023-09-02T03:44:28Z</dcterms:modified>
</cp:coreProperties>
</file>