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C8DD756C-AB42-41C8-AB61-31DBFA0624AF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<sst xmlns="http://schemas.openxmlformats.org/spreadsheetml/2006/main" count="238" uniqueCount="137">
  <si>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</si>
  <si>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</si>
  <si>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</si>
  <si>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</si>
  <si>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</si>
  <si>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</si>
  <si>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</si>
  <si>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</si>
  <si>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</si>
  <si>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</si>
  <si>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</si>
  <si>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</si>
  <si>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</si>
  <si>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</si>
  <si>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</si>
  <si>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</si>
  <si>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</si>
  <si>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</si>
  <si>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</si>
  <si>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</si>
  <si>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</si>
  <si>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</si>
  <si>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</si>
  <si>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</si>
  <si>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</si>
  <si>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</si>
  <si>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</si>
  <si>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</si>
  <si>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</si>
  <si>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</si>
  <si>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</si>
  <si>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</si>
  <si>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</si>
  <si>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</si>
  <si>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</si>
  <si>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</si>
  <si>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</si>
  <si>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</si>
  <si>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</si>
  <si>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</si>
  <si>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</si>
  <si>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</si>
  <si>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</si>
  <si>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</si>
  <si>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</si>
  <si>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</si>
  <si>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</si>
  <si>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</si>
  <si>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</si>
  <si>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</si>
  <si>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</si>
  <si>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</si>
  <si>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</si>
  <si>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</si>
  <si>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</si>
  <si>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</si>
  <si>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</si>
  <si>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</si>
  <si>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</si>
  <si>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</si>
  <si>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</si>
  <si>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</si>
  <si>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</si>
  <si>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</si>
  <si>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</si>
  <si>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</si>
  <si>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</si>
  <si>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</si>
  <si>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</si>
  <si>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</si>
  <si>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</si>
  <si>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</si>
  <si>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</si>
  <si>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</si>
  <si>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</si>
  <si>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</si>
  <si>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</si>
  <si>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</si>
  <si>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</si>
  <si>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</si>
  <si>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</si>
  <si>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</si>
  <si>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</si>
  <si>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</si>
  <si>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</si>
  <si>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</si>
  <si>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</si>
  <si>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</si>
  <si>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</si>
  <si>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</si>
  <si>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</si>
  <si>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</si>
  <si>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</si>
  <si>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</si>
  <si>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</si>
  <si>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</si>
  <si>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</si>
  <si>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</si>
  <si>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</si>
  <si>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</si>
  <si>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</si>
  <si>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</si>
  <si>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</si>
  <si>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</si>
  <si>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</si>
  <si>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</si>
  <si>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</si>
  <si>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</si>
  <si>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</si>
  <si>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</si>
  <si>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</si>
  <si>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</si>
  <si>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</si>
  <si>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</si>
  <si>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</si>
  <si>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</si>
  <si>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</si>
  <si>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</si>
  <si>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</si>
  <si>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</si>
  <si>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</si>
  <si>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</si>
  <si>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</si>
  <si>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U</t>
  </si>
  <si>
    <t>Entre 4 y 4,5 SMMLV</t>
  </si>
  <si>
    <t>SI</t>
  </si>
  <si>
    <t>Entre 1 y 1,5 SMMLV</t>
  </si>
  <si>
    <t>Entre 3 y 3,5 SMMLV</t>
  </si>
  <si>
    <t>Entre 4,5 y 5 SMMLV</t>
  </si>
  <si>
    <t>Entre 2,5 y 3 SMMLV</t>
  </si>
  <si>
    <t>UNIVERSIDAD DEL SINU - ELIAS BECHARA ZAINUM - UNISINU -</t>
  </si>
  <si>
    <t>1 SMMLV</t>
  </si>
  <si>
    <t>Entre 2 y 2 ,5 SMMLV</t>
  </si>
  <si>
    <t>Entre 3,5 y 4 SMMLV</t>
  </si>
  <si>
    <t>Entre 7 y 8 SMMLV</t>
  </si>
  <si>
    <t>Entre 6 y 7 SMMLV</t>
  </si>
  <si>
    <t>Entre 5 y 6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</si>
</sst>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UNIVERSIDAD DEL SINU - ELIAS BECHARA ZAINUM - UNISINU -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130</v>
      </c>
      <c r="B11" s="3" t="s">
        <v>122</v>
      </c>
      <c r="C11" s="3" t="s">
        <v>123</v>
      </c>
      <c r="D11" s="3">
        <v>2</v>
      </c>
      <c r="E11" s="3" t="s">
        <v>125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2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UNIVERSIDAD DEL SINU - ELIAS BECHARA ZAINUM - UNISINU -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14989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14441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548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69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3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7.8190332831577183E-2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0.67136929460580907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6395</v>
      </c>
      <c r="D32" s="56">
        <v>6900</v>
      </c>
      <c r="E32" s="56">
        <v>7451</v>
      </c>
      <c r="F32" s="56">
        <v>8662</v>
      </c>
      <c r="G32" s="56">
        <v>9814</v>
      </c>
      <c r="H32" s="57">
        <v>10676</v>
      </c>
      <c r="I32" s="57">
        <v>11926</v>
      </c>
      <c r="J32" s="58">
        <v>13077</v>
      </c>
      <c r="K32" s="58">
        <v>13955</v>
      </c>
      <c r="L32" s="58">
        <v>12850</v>
      </c>
      <c r="M32" s="61">
        <v>14441</v>
      </c>
    </row>
    <row r="33" spans="1:14" ht="18.75" x14ac:dyDescent="0.25">
      <c r="A33" s="245" t="s">
        <v>24</v>
      </c>
      <c r="B33" s="246"/>
      <c r="C33" s="60">
        <v>63</v>
      </c>
      <c r="D33" s="12">
        <v>82</v>
      </c>
      <c r="E33" s="12">
        <v>278</v>
      </c>
      <c r="F33" s="12">
        <v>381</v>
      </c>
      <c r="G33" s="12">
        <v>492</v>
      </c>
      <c r="H33" s="27">
        <v>643</v>
      </c>
      <c r="I33" s="27">
        <v>717</v>
      </c>
      <c r="J33" s="32">
        <v>651</v>
      </c>
      <c r="K33" s="32">
        <v>238</v>
      </c>
      <c r="L33" s="32">
        <v>324</v>
      </c>
      <c r="M33" s="62">
        <v>548</v>
      </c>
    </row>
    <row r="34" spans="1:14" ht="19.5" thickBot="1" x14ac:dyDescent="0.3">
      <c r="A34" s="249" t="s">
        <v>8</v>
      </c>
      <c r="B34" s="250"/>
      <c r="C34" s="171">
        <f>+SUM(C32:C33)</f>
        <v>6458</v>
      </c>
      <c r="D34" s="172">
        <f t="shared" ref="D34:H34" si="0">+SUM(D32:D33)</f>
        <v>6982</v>
      </c>
      <c r="E34" s="172">
        <f t="shared" si="0"/>
        <v>7729</v>
      </c>
      <c r="F34" s="172">
        <f t="shared" si="0"/>
        <v>9043</v>
      </c>
      <c r="G34" s="172">
        <f t="shared" si="0"/>
        <v>10306</v>
      </c>
      <c r="H34" s="175">
        <f t="shared" si="0"/>
        <v>11319</v>
      </c>
      <c r="I34" s="175">
        <f>+SUM(I32:I33)</f>
        <v>12643</v>
      </c>
      <c r="J34" s="166">
        <f>+SUM(J32:J33)</f>
        <v>13728</v>
      </c>
      <c r="K34" s="166">
        <f>+SUM(K32:K33)</f>
        <v>14193</v>
      </c>
      <c r="L34" s="166">
        <f>+SUM(L32:L33)</f>
        <v>13174</v>
      </c>
      <c r="M34" s="167">
        <f>+SUM(M32:M33)</f>
        <v>14989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66</v>
      </c>
      <c r="D39" s="64">
        <v>74</v>
      </c>
      <c r="E39" s="64">
        <v>105</v>
      </c>
      <c r="F39" s="64">
        <v>210</v>
      </c>
      <c r="G39" s="64">
        <v>245</v>
      </c>
      <c r="H39" s="65">
        <v>374</v>
      </c>
      <c r="I39" s="65">
        <v>535</v>
      </c>
      <c r="J39" s="66">
        <v>520</v>
      </c>
      <c r="K39" s="66">
        <v>494</v>
      </c>
      <c r="L39" s="66">
        <v>279</v>
      </c>
      <c r="M39" s="68">
        <v>193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2</v>
      </c>
      <c r="E40" s="15">
        <v>7</v>
      </c>
      <c r="F40" s="15">
        <v>23</v>
      </c>
      <c r="G40" s="15">
        <v>30</v>
      </c>
      <c r="H40" s="28">
        <v>44</v>
      </c>
      <c r="I40" s="28">
        <v>113</v>
      </c>
      <c r="J40" s="33">
        <v>306</v>
      </c>
      <c r="K40" s="33">
        <v>472</v>
      </c>
      <c r="L40" s="33">
        <v>477</v>
      </c>
      <c r="M40" s="70">
        <v>701</v>
      </c>
      <c r="N40" s="42"/>
    </row>
    <row r="41" spans="1:14" ht="18.75" x14ac:dyDescent="0.25">
      <c r="A41" s="233" t="s">
        <v>4</v>
      </c>
      <c r="B41" s="234"/>
      <c r="C41" s="69">
        <v>6329</v>
      </c>
      <c r="D41" s="15">
        <v>6824</v>
      </c>
      <c r="E41" s="15">
        <v>7339</v>
      </c>
      <c r="F41" s="15">
        <v>8429</v>
      </c>
      <c r="G41" s="15">
        <v>9539</v>
      </c>
      <c r="H41" s="28">
        <v>10258</v>
      </c>
      <c r="I41" s="28">
        <v>11278</v>
      </c>
      <c r="J41" s="33">
        <v>12251</v>
      </c>
      <c r="K41" s="33">
        <v>12989</v>
      </c>
      <c r="L41" s="33">
        <v>12094</v>
      </c>
      <c r="M41" s="70">
        <v>13547</v>
      </c>
      <c r="N41" s="42"/>
    </row>
    <row r="42" spans="1:14" ht="18.75" x14ac:dyDescent="0.25">
      <c r="A42" s="233" t="s">
        <v>5</v>
      </c>
      <c r="B42" s="234"/>
      <c r="C42" s="69">
        <v>63</v>
      </c>
      <c r="D42" s="15">
        <v>82</v>
      </c>
      <c r="E42" s="15">
        <v>278</v>
      </c>
      <c r="F42" s="15">
        <v>381</v>
      </c>
      <c r="G42" s="15">
        <v>472</v>
      </c>
      <c r="H42" s="28">
        <v>593</v>
      </c>
      <c r="I42" s="28">
        <v>675</v>
      </c>
      <c r="J42" s="33">
        <v>622</v>
      </c>
      <c r="K42" s="33">
        <v>238</v>
      </c>
      <c r="L42" s="33">
        <v>317</v>
      </c>
      <c r="M42" s="70">
        <v>528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20</v>
      </c>
      <c r="H43" s="28">
        <v>50</v>
      </c>
      <c r="I43" s="28">
        <v>42</v>
      </c>
      <c r="J43" s="33">
        <v>29</v>
      </c>
      <c r="K43" s="33">
        <v>0</v>
      </c>
      <c r="L43" s="33">
        <v>7</v>
      </c>
      <c r="M43" s="70">
        <v>16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4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6458</v>
      </c>
      <c r="D45" s="172">
        <f t="shared" ref="D45:I45" si="1">+SUM(D39:D44)</f>
        <v>6982</v>
      </c>
      <c r="E45" s="172">
        <f t="shared" si="1"/>
        <v>7729</v>
      </c>
      <c r="F45" s="172">
        <f t="shared" si="1"/>
        <v>9043</v>
      </c>
      <c r="G45" s="172">
        <f t="shared" si="1"/>
        <v>10306</v>
      </c>
      <c r="H45" s="175">
        <f t="shared" si="1"/>
        <v>11319</v>
      </c>
      <c r="I45" s="175">
        <f t="shared" si="1"/>
        <v>12643</v>
      </c>
      <c r="J45" s="166">
        <f>+SUM(J39:J44)</f>
        <v>13728</v>
      </c>
      <c r="K45" s="166">
        <f>+SUM(K39:K44)</f>
        <v>14193</v>
      </c>
      <c r="L45" s="166">
        <f>+SUM(L39:L44)</f>
        <v>13174</v>
      </c>
      <c r="M45" s="167">
        <f>+SUM(M39:M44)</f>
        <v>14989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13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3083</v>
      </c>
      <c r="D53" s="15">
        <v>3240</v>
      </c>
      <c r="E53" s="15">
        <v>3212</v>
      </c>
      <c r="F53" s="15">
        <v>3777</v>
      </c>
      <c r="G53" s="15">
        <v>4134</v>
      </c>
      <c r="H53" s="28">
        <v>4469</v>
      </c>
      <c r="I53" s="28">
        <v>4884</v>
      </c>
      <c r="J53" s="33">
        <v>5188</v>
      </c>
      <c r="K53" s="33">
        <v>5353</v>
      </c>
      <c r="L53" s="33">
        <v>5288</v>
      </c>
      <c r="M53" s="70">
        <v>6094</v>
      </c>
    </row>
    <row r="54" spans="1:13" ht="18.75" x14ac:dyDescent="0.25">
      <c r="A54" s="279" t="s">
        <v>48</v>
      </c>
      <c r="B54" s="280"/>
      <c r="C54" s="69">
        <v>1799</v>
      </c>
      <c r="D54" s="15">
        <v>1863</v>
      </c>
      <c r="E54" s="15">
        <v>2180</v>
      </c>
      <c r="F54" s="15">
        <v>2362</v>
      </c>
      <c r="G54" s="15">
        <v>2735</v>
      </c>
      <c r="H54" s="28">
        <v>2938</v>
      </c>
      <c r="I54" s="28">
        <v>3237</v>
      </c>
      <c r="J54" s="33">
        <v>3583</v>
      </c>
      <c r="K54" s="33">
        <v>3760</v>
      </c>
      <c r="L54" s="33">
        <v>3535</v>
      </c>
      <c r="M54" s="70">
        <v>3833</v>
      </c>
    </row>
    <row r="55" spans="1:13" ht="18.75" x14ac:dyDescent="0.25">
      <c r="A55" s="279" t="s">
        <v>59</v>
      </c>
      <c r="B55" s="280"/>
      <c r="C55" s="69">
        <v>868</v>
      </c>
      <c r="D55" s="15">
        <v>1037</v>
      </c>
      <c r="E55" s="15">
        <v>1302</v>
      </c>
      <c r="F55" s="15">
        <v>1522</v>
      </c>
      <c r="G55" s="15">
        <v>1763</v>
      </c>
      <c r="H55" s="28">
        <v>1935</v>
      </c>
      <c r="I55" s="28">
        <v>2125</v>
      </c>
      <c r="J55" s="33">
        <v>2273</v>
      </c>
      <c r="K55" s="33">
        <v>2211</v>
      </c>
      <c r="L55" s="33">
        <v>1859</v>
      </c>
      <c r="M55" s="70">
        <v>2084</v>
      </c>
    </row>
    <row r="56" spans="1:13" ht="18.75" x14ac:dyDescent="0.25">
      <c r="A56" s="279" t="s">
        <v>49</v>
      </c>
      <c r="B56" s="280"/>
      <c r="C56" s="69">
        <v>708</v>
      </c>
      <c r="D56" s="15">
        <v>842</v>
      </c>
      <c r="E56" s="15">
        <v>1035</v>
      </c>
      <c r="F56" s="15">
        <v>1375</v>
      </c>
      <c r="G56" s="15">
        <v>1640</v>
      </c>
      <c r="H56" s="28">
        <v>1921</v>
      </c>
      <c r="I56" s="28">
        <v>2307</v>
      </c>
      <c r="J56" s="33">
        <v>2578</v>
      </c>
      <c r="K56" s="33">
        <v>2747</v>
      </c>
      <c r="L56" s="33">
        <v>2344</v>
      </c>
      <c r="M56" s="70">
        <v>2710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7</v>
      </c>
      <c r="G57" s="15">
        <v>34</v>
      </c>
      <c r="H57" s="28">
        <v>56</v>
      </c>
      <c r="I57" s="28">
        <v>90</v>
      </c>
      <c r="J57" s="33">
        <v>106</v>
      </c>
      <c r="K57" s="33">
        <v>122</v>
      </c>
      <c r="L57" s="33">
        <v>122</v>
      </c>
      <c r="M57" s="70">
        <v>126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26</v>
      </c>
      <c r="M58" s="74">
        <v>129</v>
      </c>
    </row>
    <row r="59" spans="1:13" ht="19.5" thickBot="1" x14ac:dyDescent="0.3">
      <c r="A59" s="249" t="s">
        <v>8</v>
      </c>
      <c r="B59" s="250"/>
      <c r="C59" s="174">
        <f>+SUM(C50:C58)</f>
        <v>6458</v>
      </c>
      <c r="D59" s="172">
        <f>+SUM(D50:D58)</f>
        <v>6982</v>
      </c>
      <c r="E59" s="172">
        <f t="shared" ref="E59:L59" si="2">+SUM(E50:E58)</f>
        <v>7729</v>
      </c>
      <c r="F59" s="172">
        <f t="shared" si="2"/>
        <v>9043</v>
      </c>
      <c r="G59" s="172">
        <f t="shared" si="2"/>
        <v>10306</v>
      </c>
      <c r="H59" s="172">
        <f t="shared" si="2"/>
        <v>11319</v>
      </c>
      <c r="I59" s="172">
        <f t="shared" si="2"/>
        <v>12643</v>
      </c>
      <c r="J59" s="172">
        <f t="shared" si="2"/>
        <v>13728</v>
      </c>
      <c r="K59" s="172">
        <f t="shared" si="2"/>
        <v>14193</v>
      </c>
      <c r="L59" s="172">
        <f t="shared" si="2"/>
        <v>13174</v>
      </c>
      <c r="M59" s="167">
        <f>+SUM(M50:M58)</f>
        <v>14989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2</v>
      </c>
      <c r="M66" s="62">
        <v>22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821</v>
      </c>
      <c r="H67" s="33">
        <v>887</v>
      </c>
      <c r="I67" s="33">
        <v>1007</v>
      </c>
      <c r="J67" s="33">
        <v>1240</v>
      </c>
      <c r="K67" s="32">
        <v>1569</v>
      </c>
      <c r="L67" s="32">
        <v>1673</v>
      </c>
      <c r="M67" s="62">
        <v>1867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3677</v>
      </c>
      <c r="H68" s="33">
        <v>3986</v>
      </c>
      <c r="I68" s="33">
        <v>4355</v>
      </c>
      <c r="J68" s="33">
        <v>4616</v>
      </c>
      <c r="K68" s="32">
        <v>4402</v>
      </c>
      <c r="L68" s="32">
        <v>3721</v>
      </c>
      <c r="M68" s="62">
        <v>4054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34</v>
      </c>
      <c r="H69" s="33">
        <v>56</v>
      </c>
      <c r="I69" s="33">
        <v>90</v>
      </c>
      <c r="J69" s="33">
        <v>106</v>
      </c>
      <c r="K69" s="32">
        <v>122</v>
      </c>
      <c r="L69" s="32">
        <v>122</v>
      </c>
      <c r="M69" s="62">
        <v>126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78</v>
      </c>
      <c r="H70" s="33">
        <v>109</v>
      </c>
      <c r="I70" s="33">
        <v>139</v>
      </c>
      <c r="J70" s="33">
        <v>143</v>
      </c>
      <c r="K70" s="32">
        <v>178</v>
      </c>
      <c r="L70" s="32">
        <v>141</v>
      </c>
      <c r="M70" s="62">
        <v>168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1562</v>
      </c>
      <c r="H71" s="33">
        <v>1812</v>
      </c>
      <c r="I71" s="33">
        <v>2168</v>
      </c>
      <c r="J71" s="33">
        <v>2435</v>
      </c>
      <c r="K71" s="32">
        <v>2569</v>
      </c>
      <c r="L71" s="32">
        <v>2203</v>
      </c>
      <c r="M71" s="62">
        <v>2568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4134</v>
      </c>
      <c r="H73" s="33">
        <v>4469</v>
      </c>
      <c r="I73" s="33">
        <v>4884</v>
      </c>
      <c r="J73" s="33">
        <v>5188</v>
      </c>
      <c r="K73" s="32">
        <v>5353</v>
      </c>
      <c r="L73" s="32">
        <v>5286</v>
      </c>
      <c r="M73" s="62">
        <v>6090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26</v>
      </c>
      <c r="M74" s="62">
        <v>94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10306</v>
      </c>
      <c r="H76" s="172">
        <f t="shared" si="3"/>
        <v>11319</v>
      </c>
      <c r="I76" s="172">
        <f t="shared" ref="I76:M76" si="4">+SUM(I64:I75)</f>
        <v>12643</v>
      </c>
      <c r="J76" s="172">
        <f t="shared" si="4"/>
        <v>13728</v>
      </c>
      <c r="K76" s="172">
        <f t="shared" si="4"/>
        <v>14193</v>
      </c>
      <c r="L76" s="172">
        <f t="shared" si="4"/>
        <v>13174</v>
      </c>
      <c r="M76" s="173">
        <f t="shared" si="4"/>
        <v>14989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6458</v>
      </c>
      <c r="D82" s="84">
        <v>6902</v>
      </c>
      <c r="E82" s="84">
        <v>7729</v>
      </c>
      <c r="F82" s="84">
        <v>9043</v>
      </c>
      <c r="G82" s="84">
        <v>10306</v>
      </c>
      <c r="H82" s="85">
        <v>11319</v>
      </c>
      <c r="I82" s="85">
        <v>12643</v>
      </c>
      <c r="J82" s="85">
        <v>13728</v>
      </c>
      <c r="K82" s="86">
        <v>14193</v>
      </c>
      <c r="L82" s="86">
        <v>13174</v>
      </c>
      <c r="M82" s="87">
        <v>14989</v>
      </c>
    </row>
    <row r="83" spans="1:13" ht="18.75" x14ac:dyDescent="0.25">
      <c r="A83" s="233" t="s">
        <v>31</v>
      </c>
      <c r="B83" s="234"/>
      <c r="C83" s="63">
        <v>0</v>
      </c>
      <c r="D83" s="15">
        <v>80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6458</v>
      </c>
      <c r="D87" s="164">
        <f t="shared" ref="D87:H87" si="5">+SUM(D82:D86)</f>
        <v>6982</v>
      </c>
      <c r="E87" s="164">
        <f t="shared" si="5"/>
        <v>7729</v>
      </c>
      <c r="F87" s="164">
        <f t="shared" si="5"/>
        <v>9043</v>
      </c>
      <c r="G87" s="164">
        <f t="shared" si="5"/>
        <v>10306</v>
      </c>
      <c r="H87" s="165">
        <f t="shared" si="5"/>
        <v>11319</v>
      </c>
      <c r="I87" s="165">
        <f>+SUM(I82:I86)</f>
        <v>12643</v>
      </c>
      <c r="J87" s="165">
        <f>+SUM(J82:J86)</f>
        <v>13728</v>
      </c>
      <c r="K87" s="166">
        <f>+SUM(K82:K86)</f>
        <v>14193</v>
      </c>
      <c r="L87" s="166">
        <f>+SUM(L82:L86)</f>
        <v>13174</v>
      </c>
      <c r="M87" s="167">
        <f>+SUM(M82:M86)</f>
        <v>14989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3005</v>
      </c>
      <c r="D93" s="91">
        <v>3233</v>
      </c>
      <c r="E93" s="91">
        <v>3552</v>
      </c>
      <c r="F93" s="91">
        <v>4157</v>
      </c>
      <c r="G93" s="91">
        <v>4645</v>
      </c>
      <c r="H93" s="92">
        <v>5052</v>
      </c>
      <c r="I93" s="92">
        <v>5627</v>
      </c>
      <c r="J93" s="86">
        <v>6045</v>
      </c>
      <c r="K93" s="86">
        <v>6257</v>
      </c>
      <c r="L93" s="86">
        <v>5597</v>
      </c>
      <c r="M93" s="87">
        <v>6401</v>
      </c>
    </row>
    <row r="94" spans="1:13" ht="18.75" x14ac:dyDescent="0.25">
      <c r="A94" s="245" t="s">
        <v>35</v>
      </c>
      <c r="B94" s="246"/>
      <c r="C94" s="63">
        <v>3453</v>
      </c>
      <c r="D94" s="15">
        <v>3749</v>
      </c>
      <c r="E94" s="15">
        <v>4177</v>
      </c>
      <c r="F94" s="15">
        <v>4886</v>
      </c>
      <c r="G94" s="15">
        <v>5661</v>
      </c>
      <c r="H94" s="28">
        <v>6267</v>
      </c>
      <c r="I94" s="28">
        <v>7016</v>
      </c>
      <c r="J94" s="28">
        <v>7683</v>
      </c>
      <c r="K94" s="32">
        <v>7936</v>
      </c>
      <c r="L94" s="32">
        <v>7577</v>
      </c>
      <c r="M94" s="88">
        <v>8588</v>
      </c>
    </row>
    <row r="95" spans="1:13" ht="19.5" thickBot="1" x14ac:dyDescent="0.3">
      <c r="A95" s="249" t="s">
        <v>8</v>
      </c>
      <c r="B95" s="250"/>
      <c r="C95" s="158">
        <f>+SUM(C93:C94)</f>
        <v>6458</v>
      </c>
      <c r="D95" s="164">
        <f t="shared" ref="D95:M95" si="6">+SUM(D93:D94)</f>
        <v>6982</v>
      </c>
      <c r="E95" s="164">
        <f t="shared" si="6"/>
        <v>7729</v>
      </c>
      <c r="F95" s="164">
        <f t="shared" si="6"/>
        <v>9043</v>
      </c>
      <c r="G95" s="164">
        <f t="shared" si="6"/>
        <v>10306</v>
      </c>
      <c r="H95" s="165">
        <f t="shared" si="6"/>
        <v>11319</v>
      </c>
      <c r="I95" s="165">
        <f t="shared" si="6"/>
        <v>12643</v>
      </c>
      <c r="J95" s="165">
        <f t="shared" si="6"/>
        <v>13728</v>
      </c>
      <c r="K95" s="166">
        <f t="shared" si="6"/>
        <v>14193</v>
      </c>
      <c r="L95" s="166">
        <f t="shared" si="6"/>
        <v>13174</v>
      </c>
      <c r="M95" s="167">
        <f t="shared" si="6"/>
        <v>14989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9.6428571428571433E-2</v>
      </c>
      <c r="D100" s="209">
        <v>8.0882352941176475E-2</v>
      </c>
      <c r="E100" s="209">
        <v>0.10862619808306709</v>
      </c>
      <c r="F100" s="209">
        <v>0.10259301014656144</v>
      </c>
      <c r="G100" s="210">
        <v>0.20192307692307693</v>
      </c>
    </row>
    <row r="101" spans="1:10" ht="18.75" x14ac:dyDescent="0.25">
      <c r="A101" s="245" t="s">
        <v>4</v>
      </c>
      <c r="B101" s="246"/>
      <c r="C101" s="209">
        <v>6.9261060921936526E-2</v>
      </c>
      <c r="D101" s="209">
        <v>7.0017765701745213E-2</v>
      </c>
      <c r="E101" s="209">
        <v>7.060478199718706E-2</v>
      </c>
      <c r="F101" s="209">
        <v>7.8190332831577183E-2</v>
      </c>
      <c r="G101" s="210">
        <v>8.8866189989785502E-2</v>
      </c>
    </row>
    <row r="102" spans="1:10" ht="19.5" thickBot="1" x14ac:dyDescent="0.3">
      <c r="A102" s="249" t="s">
        <v>41</v>
      </c>
      <c r="B102" s="250"/>
      <c r="C102" s="162">
        <v>7.0114426744446942E-2</v>
      </c>
      <c r="D102" s="162">
        <v>7.0462062744311924E-2</v>
      </c>
      <c r="E102" s="162">
        <v>7.2712780090337437E-2</v>
      </c>
      <c r="F102" s="162">
        <v>7.9875437913585048E-2</v>
      </c>
      <c r="G102" s="163">
        <v>9.7406842449335368E-2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193</v>
      </c>
      <c r="D109" s="93">
        <v>0</v>
      </c>
      <c r="E109" s="94">
        <f>+IF(C109=0,"",(D109/C109))</f>
        <v>0</v>
      </c>
      <c r="G109" s="239" t="s">
        <v>2</v>
      </c>
      <c r="H109" s="240"/>
      <c r="I109" s="97">
        <v>1</v>
      </c>
      <c r="J109"/>
    </row>
    <row r="110" spans="1:10" ht="18.75" x14ac:dyDescent="0.25">
      <c r="A110" s="241" t="s">
        <v>3</v>
      </c>
      <c r="B110" s="248"/>
      <c r="C110" s="63">
        <f t="shared" si="7"/>
        <v>701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5</v>
      </c>
      <c r="J110"/>
    </row>
    <row r="111" spans="1:10" ht="18.75" x14ac:dyDescent="0.25">
      <c r="A111" s="241" t="s">
        <v>4</v>
      </c>
      <c r="B111" s="248"/>
      <c r="C111" s="63">
        <f t="shared" si="7"/>
        <v>13547</v>
      </c>
      <c r="D111" s="95">
        <v>4499</v>
      </c>
      <c r="E111" s="96">
        <f t="shared" si="8"/>
        <v>0.33210304864545653</v>
      </c>
      <c r="G111" s="241" t="s">
        <v>4</v>
      </c>
      <c r="H111" s="242"/>
      <c r="I111" s="98">
        <v>32</v>
      </c>
      <c r="J111"/>
    </row>
    <row r="112" spans="1:10" ht="18.75" x14ac:dyDescent="0.25">
      <c r="A112" s="241" t="s">
        <v>5</v>
      </c>
      <c r="B112" s="248"/>
      <c r="C112" s="63">
        <f t="shared" si="7"/>
        <v>528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27</v>
      </c>
      <c r="J112"/>
    </row>
    <row r="113" spans="1:10" ht="18.75" x14ac:dyDescent="0.25">
      <c r="A113" s="241" t="s">
        <v>6</v>
      </c>
      <c r="B113" s="248"/>
      <c r="C113" s="63">
        <f t="shared" si="7"/>
        <v>16</v>
      </c>
      <c r="D113" s="95">
        <v>0</v>
      </c>
      <c r="E113" s="96">
        <f t="shared" si="8"/>
        <v>0</v>
      </c>
      <c r="G113" s="241" t="s">
        <v>6</v>
      </c>
      <c r="H113" s="242"/>
      <c r="I113" s="98">
        <v>3</v>
      </c>
      <c r="J113"/>
    </row>
    <row r="114" spans="1:10" ht="18.75" x14ac:dyDescent="0.25">
      <c r="A114" s="241" t="s">
        <v>7</v>
      </c>
      <c r="B114" s="248"/>
      <c r="C114" s="63">
        <f t="shared" si="7"/>
        <v>4</v>
      </c>
      <c r="D114" s="95">
        <v>0</v>
      </c>
      <c r="E114" s="96">
        <f t="shared" si="8"/>
        <v>0</v>
      </c>
      <c r="G114" s="241" t="s">
        <v>7</v>
      </c>
      <c r="H114" s="242"/>
      <c r="I114" s="98">
        <v>1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14989</v>
      </c>
      <c r="D115" s="159">
        <f>+SUM(D109:D114)</f>
        <v>4499</v>
      </c>
      <c r="E115" s="160">
        <f t="shared" si="8"/>
        <v>0.30015344586029757</v>
      </c>
      <c r="G115" s="268" t="s">
        <v>8</v>
      </c>
      <c r="H115" s="269"/>
      <c r="I115" s="161">
        <f>+SUM(I109:I114)</f>
        <v>69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3667</v>
      </c>
      <c r="D123" s="243">
        <f>+C123+C124</f>
        <v>6526</v>
      </c>
      <c r="E123" s="103">
        <v>2842</v>
      </c>
      <c r="F123" s="243">
        <f>+E123+E124</f>
        <v>4681</v>
      </c>
      <c r="G123" s="67">
        <v>2054</v>
      </c>
      <c r="H123" s="253">
        <f>+G123+G124</f>
        <v>3391</v>
      </c>
    </row>
    <row r="124" spans="1:10" ht="18.75" x14ac:dyDescent="0.25">
      <c r="A124" s="267"/>
      <c r="B124" s="105">
        <v>2</v>
      </c>
      <c r="C124" s="99">
        <v>2859</v>
      </c>
      <c r="D124" s="244"/>
      <c r="E124" s="99">
        <v>1839</v>
      </c>
      <c r="F124" s="244"/>
      <c r="G124" s="99">
        <v>1337</v>
      </c>
      <c r="H124" s="244"/>
    </row>
    <row r="125" spans="1:10" ht="18.75" x14ac:dyDescent="0.25">
      <c r="A125" s="266">
        <v>2017</v>
      </c>
      <c r="B125" s="106">
        <v>1</v>
      </c>
      <c r="C125" s="100">
        <v>3686</v>
      </c>
      <c r="D125" s="254">
        <f>+C125+C126</f>
        <v>6798</v>
      </c>
      <c r="E125" s="100">
        <v>2793</v>
      </c>
      <c r="F125" s="254">
        <f>+E125+E126</f>
        <v>4953</v>
      </c>
      <c r="G125" s="100">
        <v>2142</v>
      </c>
      <c r="H125" s="254">
        <f>+G125+G126</f>
        <v>3818</v>
      </c>
    </row>
    <row r="126" spans="1:10" ht="18.75" x14ac:dyDescent="0.25">
      <c r="A126" s="267"/>
      <c r="B126" s="105">
        <v>2</v>
      </c>
      <c r="C126" s="99">
        <v>3112</v>
      </c>
      <c r="D126" s="244"/>
      <c r="E126" s="99">
        <v>2160</v>
      </c>
      <c r="F126" s="244"/>
      <c r="G126" s="99">
        <v>1676</v>
      </c>
      <c r="H126" s="244"/>
    </row>
    <row r="127" spans="1:10" ht="18.75" x14ac:dyDescent="0.25">
      <c r="A127" s="266">
        <v>2018</v>
      </c>
      <c r="B127" s="106">
        <v>1</v>
      </c>
      <c r="C127" s="100">
        <v>4207</v>
      </c>
      <c r="D127" s="254">
        <f>+C127+C128</f>
        <v>7497</v>
      </c>
      <c r="E127" s="100">
        <v>3165</v>
      </c>
      <c r="F127" s="254">
        <f>+E127+E128</f>
        <v>5255</v>
      </c>
      <c r="G127" s="100">
        <v>2261</v>
      </c>
      <c r="H127" s="254">
        <f>+G127+G128</f>
        <v>3834</v>
      </c>
    </row>
    <row r="128" spans="1:10" ht="18.75" x14ac:dyDescent="0.25">
      <c r="A128" s="267"/>
      <c r="B128" s="105">
        <v>2</v>
      </c>
      <c r="C128" s="99">
        <v>3290</v>
      </c>
      <c r="D128" s="244"/>
      <c r="E128" s="99">
        <v>2090</v>
      </c>
      <c r="F128" s="244"/>
      <c r="G128" s="99">
        <v>1573</v>
      </c>
      <c r="H128" s="244"/>
    </row>
    <row r="129" spans="1:28" ht="18.75" x14ac:dyDescent="0.25">
      <c r="A129" s="266">
        <v>2019</v>
      </c>
      <c r="B129" s="106">
        <v>1</v>
      </c>
      <c r="C129" s="100">
        <v>4537</v>
      </c>
      <c r="D129" s="254">
        <f>+C129+C130</f>
        <v>8682</v>
      </c>
      <c r="E129" s="100">
        <v>3606</v>
      </c>
      <c r="F129" s="254">
        <f>+E129+E130</f>
        <v>6298</v>
      </c>
      <c r="G129" s="100">
        <v>2704</v>
      </c>
      <c r="H129" s="254">
        <f>+G129+G130</f>
        <v>4502</v>
      </c>
    </row>
    <row r="130" spans="1:28" ht="18.75" x14ac:dyDescent="0.25">
      <c r="A130" s="267"/>
      <c r="B130" s="105">
        <v>2</v>
      </c>
      <c r="C130" s="99">
        <v>4145</v>
      </c>
      <c r="D130" s="244"/>
      <c r="E130" s="99">
        <v>2692</v>
      </c>
      <c r="F130" s="244"/>
      <c r="G130" s="99">
        <v>1798</v>
      </c>
      <c r="H130" s="244"/>
    </row>
    <row r="131" spans="1:28" ht="18.75" x14ac:dyDescent="0.25">
      <c r="A131" s="266">
        <v>2022</v>
      </c>
      <c r="B131" s="106">
        <v>1</v>
      </c>
      <c r="C131" s="100">
        <v>4328</v>
      </c>
      <c r="D131" s="254">
        <f>+C131+C132</f>
        <v>8801</v>
      </c>
      <c r="E131" s="100">
        <v>3395</v>
      </c>
      <c r="F131" s="254">
        <f>+E131+E132</f>
        <v>5415</v>
      </c>
      <c r="G131" s="100">
        <v>2261</v>
      </c>
      <c r="H131" s="254">
        <f>+G131+G132</f>
        <v>3222</v>
      </c>
    </row>
    <row r="132" spans="1:28" ht="18.75" x14ac:dyDescent="0.25">
      <c r="A132" s="267"/>
      <c r="B132" s="105">
        <v>2</v>
      </c>
      <c r="C132" s="99">
        <v>4473</v>
      </c>
      <c r="D132" s="244"/>
      <c r="E132" s="99">
        <v>2020</v>
      </c>
      <c r="F132" s="244"/>
      <c r="G132" s="99">
        <v>961</v>
      </c>
      <c r="H132" s="244"/>
    </row>
    <row r="133" spans="1:28" ht="18.75" x14ac:dyDescent="0.25">
      <c r="A133" s="266">
        <v>2021</v>
      </c>
      <c r="B133" s="106">
        <v>1</v>
      </c>
      <c r="C133" s="100">
        <v>7128</v>
      </c>
      <c r="D133" s="254">
        <f>+C133+C134</f>
        <v>12633</v>
      </c>
      <c r="E133" s="100">
        <v>5574</v>
      </c>
      <c r="F133" s="254">
        <f>+E133+E134</f>
        <v>9752</v>
      </c>
      <c r="G133" s="100">
        <v>2325</v>
      </c>
      <c r="H133" s="254">
        <f>+G133+G134</f>
        <v>4024</v>
      </c>
    </row>
    <row r="134" spans="1:28" ht="18.75" x14ac:dyDescent="0.25">
      <c r="A134" s="267"/>
      <c r="B134" s="105">
        <v>2</v>
      </c>
      <c r="C134" s="99">
        <v>5505</v>
      </c>
      <c r="D134" s="244"/>
      <c r="E134" s="99">
        <v>4178</v>
      </c>
      <c r="F134" s="244"/>
      <c r="G134" s="99">
        <v>1699</v>
      </c>
      <c r="H134" s="244"/>
    </row>
    <row r="135" spans="1:28" ht="18.75" x14ac:dyDescent="0.25">
      <c r="A135" s="303">
        <v>2022</v>
      </c>
      <c r="B135" s="107">
        <v>1</v>
      </c>
      <c r="C135" s="101">
        <v>6825</v>
      </c>
      <c r="D135" s="255">
        <f>+C135+C136</f>
        <v>12879</v>
      </c>
      <c r="E135" s="101">
        <v>4478</v>
      </c>
      <c r="F135" s="255">
        <f>+E135+E136</f>
        <v>7829</v>
      </c>
      <c r="G135" s="101">
        <v>2157</v>
      </c>
      <c r="H135" s="255">
        <f>+G135+G136</f>
        <v>4041</v>
      </c>
    </row>
    <row r="136" spans="1:28" ht="19.5" thickBot="1" x14ac:dyDescent="0.3">
      <c r="A136" s="304"/>
      <c r="B136" s="108">
        <v>2</v>
      </c>
      <c r="C136" s="102">
        <v>6054</v>
      </c>
      <c r="D136" s="256"/>
      <c r="E136" s="102">
        <v>3351</v>
      </c>
      <c r="F136" s="256"/>
      <c r="G136" s="102">
        <v>1884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139</v>
      </c>
      <c r="F141" s="110">
        <f t="shared" si="9"/>
        <v>272</v>
      </c>
      <c r="G141" s="110">
        <f t="shared" si="9"/>
        <v>323</v>
      </c>
      <c r="H141" s="110">
        <f t="shared" si="9"/>
        <v>31</v>
      </c>
      <c r="I141" s="111">
        <f t="shared" si="9"/>
        <v>1</v>
      </c>
      <c r="J141" s="297">
        <f>+SUM(B141:I141)</f>
        <v>766</v>
      </c>
      <c r="M141" s="3">
        <v>0</v>
      </c>
      <c r="N141" s="22">
        <v>0</v>
      </c>
      <c r="O141" s="22">
        <v>0</v>
      </c>
      <c r="P141" s="22">
        <v>139</v>
      </c>
      <c r="Q141" s="22">
        <v>272</v>
      </c>
      <c r="R141" s="22">
        <v>323</v>
      </c>
      <c r="S141" s="22">
        <v>31</v>
      </c>
      <c r="T141" s="22">
        <v>1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0.18146214099216709</v>
      </c>
      <c r="F142" s="113">
        <f>+IF($J$141=0,"",(F141/$J$141))</f>
        <v>0.35509138381201044</v>
      </c>
      <c r="G142" s="113">
        <f t="shared" si="10"/>
        <v>0.4216710182767624</v>
      </c>
      <c r="H142" s="113">
        <f t="shared" si="10"/>
        <v>4.0469973890339427E-2</v>
      </c>
      <c r="I142" s="114">
        <f>+IF($J$141=0,"",(I141/$J$141))</f>
        <v>1.3054830287206266E-3</v>
      </c>
      <c r="J142" s="298"/>
      <c r="M142" s="3">
        <v>0</v>
      </c>
      <c r="N142" s="22">
        <v>1</v>
      </c>
      <c r="O142" s="22">
        <v>1</v>
      </c>
      <c r="P142" s="22">
        <v>112</v>
      </c>
      <c r="Q142" s="22">
        <v>485</v>
      </c>
      <c r="R142" s="22">
        <v>212</v>
      </c>
      <c r="S142" s="22">
        <v>51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1</v>
      </c>
      <c r="D143" s="116">
        <f t="shared" si="11"/>
        <v>1</v>
      </c>
      <c r="E143" s="116">
        <f t="shared" si="11"/>
        <v>112</v>
      </c>
      <c r="F143" s="116">
        <f t="shared" si="11"/>
        <v>485</v>
      </c>
      <c r="G143" s="116">
        <f t="shared" si="11"/>
        <v>212</v>
      </c>
      <c r="H143" s="116">
        <f t="shared" si="11"/>
        <v>51</v>
      </c>
      <c r="I143" s="117">
        <f t="shared" si="11"/>
        <v>0</v>
      </c>
      <c r="J143" s="235">
        <f>+SUM(B143:I143)</f>
        <v>862</v>
      </c>
      <c r="M143" s="3">
        <v>0</v>
      </c>
      <c r="N143" s="22">
        <v>0</v>
      </c>
      <c r="O143" s="22">
        <v>2</v>
      </c>
      <c r="P143" s="22">
        <v>111</v>
      </c>
      <c r="Q143" s="22">
        <v>525</v>
      </c>
      <c r="R143" s="22">
        <v>234</v>
      </c>
      <c r="S143" s="22">
        <v>58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1.1600928074245939E-3</v>
      </c>
      <c r="D144" s="119">
        <f t="shared" si="12"/>
        <v>1.1600928074245939E-3</v>
      </c>
      <c r="E144" s="119">
        <f t="shared" si="12"/>
        <v>0.12993039443155452</v>
      </c>
      <c r="F144" s="119">
        <f t="shared" si="12"/>
        <v>0.56264501160092806</v>
      </c>
      <c r="G144" s="119">
        <f t="shared" si="12"/>
        <v>0.24593967517401391</v>
      </c>
      <c r="H144" s="119">
        <f t="shared" si="12"/>
        <v>5.916473317865429E-2</v>
      </c>
      <c r="I144" s="120">
        <f t="shared" si="12"/>
        <v>0</v>
      </c>
      <c r="J144" s="236"/>
      <c r="M144" s="3">
        <v>0</v>
      </c>
      <c r="N144" s="3">
        <v>0</v>
      </c>
      <c r="O144" s="3">
        <v>1</v>
      </c>
      <c r="P144" s="3">
        <v>111</v>
      </c>
      <c r="Q144" s="3">
        <v>542</v>
      </c>
      <c r="R144" s="3">
        <v>288</v>
      </c>
      <c r="S144" s="3">
        <v>59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2</v>
      </c>
      <c r="E145" s="116">
        <f t="shared" si="13"/>
        <v>111</v>
      </c>
      <c r="F145" s="116">
        <f t="shared" si="13"/>
        <v>525</v>
      </c>
      <c r="G145" s="116">
        <f t="shared" si="13"/>
        <v>234</v>
      </c>
      <c r="H145" s="116">
        <f t="shared" si="13"/>
        <v>58</v>
      </c>
      <c r="I145" s="117">
        <f t="shared" si="13"/>
        <v>0</v>
      </c>
      <c r="J145" s="235">
        <f>+SUM(B145:I145)</f>
        <v>930</v>
      </c>
      <c r="M145" s="3">
        <v>0</v>
      </c>
      <c r="N145" s="3">
        <v>0</v>
      </c>
      <c r="O145" s="3">
        <v>2</v>
      </c>
      <c r="P145" s="3">
        <v>111</v>
      </c>
      <c r="Q145" s="3">
        <v>512</v>
      </c>
      <c r="R145" s="3">
        <v>295</v>
      </c>
      <c r="S145" s="3">
        <v>67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2.1505376344086021E-3</v>
      </c>
      <c r="E146" s="119">
        <f t="shared" si="14"/>
        <v>0.11935483870967742</v>
      </c>
      <c r="F146" s="119">
        <f t="shared" si="14"/>
        <v>0.56451612903225812</v>
      </c>
      <c r="G146" s="119">
        <f t="shared" si="14"/>
        <v>0.25161290322580643</v>
      </c>
      <c r="H146" s="119">
        <f t="shared" si="14"/>
        <v>6.236559139784946E-2</v>
      </c>
      <c r="I146" s="120">
        <f t="shared" si="14"/>
        <v>0</v>
      </c>
      <c r="J146" s="236"/>
      <c r="M146" s="3">
        <v>0</v>
      </c>
      <c r="N146" s="3">
        <v>0</v>
      </c>
      <c r="O146" s="3">
        <v>4</v>
      </c>
      <c r="P146" s="3">
        <v>111</v>
      </c>
      <c r="Q146" s="3">
        <v>510</v>
      </c>
      <c r="R146" s="3">
        <v>229</v>
      </c>
      <c r="S146" s="3">
        <v>55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1</v>
      </c>
      <c r="E147" s="116">
        <f t="shared" si="15"/>
        <v>111</v>
      </c>
      <c r="F147" s="116">
        <f t="shared" si="15"/>
        <v>542</v>
      </c>
      <c r="G147" s="116">
        <f t="shared" si="15"/>
        <v>288</v>
      </c>
      <c r="H147" s="116">
        <f t="shared" si="15"/>
        <v>59</v>
      </c>
      <c r="I147" s="117">
        <f t="shared" si="15"/>
        <v>0</v>
      </c>
      <c r="J147" s="235">
        <f>+SUM(B147:I147)</f>
        <v>1001</v>
      </c>
      <c r="M147" s="3">
        <v>0</v>
      </c>
      <c r="N147" s="3">
        <v>0</v>
      </c>
      <c r="O147" s="3">
        <v>4</v>
      </c>
      <c r="P147" s="3">
        <v>102</v>
      </c>
      <c r="Q147" s="3">
        <v>544</v>
      </c>
      <c r="R147" s="3">
        <v>353</v>
      </c>
      <c r="S147" s="3">
        <v>84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9.99000999000999E-4</v>
      </c>
      <c r="E148" s="119">
        <f t="shared" si="16"/>
        <v>0.1108891108891109</v>
      </c>
      <c r="F148" s="119">
        <f t="shared" si="16"/>
        <v>0.54145854145854144</v>
      </c>
      <c r="G148" s="119">
        <f t="shared" si="16"/>
        <v>0.28771228771228774</v>
      </c>
      <c r="H148" s="119">
        <f t="shared" si="16"/>
        <v>5.8941058941058944E-2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2</v>
      </c>
      <c r="E149" s="116">
        <f t="shared" si="17"/>
        <v>111</v>
      </c>
      <c r="F149" s="116">
        <f t="shared" si="17"/>
        <v>512</v>
      </c>
      <c r="G149" s="116">
        <f t="shared" si="17"/>
        <v>295</v>
      </c>
      <c r="H149" s="116">
        <f t="shared" si="17"/>
        <v>67</v>
      </c>
      <c r="I149" s="117">
        <f t="shared" si="17"/>
        <v>0</v>
      </c>
      <c r="J149" s="235">
        <f>+SUM(B149:I149)</f>
        <v>987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2.0263424518743669E-3</v>
      </c>
      <c r="E150" s="119">
        <f t="shared" si="18"/>
        <v>0.11246200607902736</v>
      </c>
      <c r="F150" s="119">
        <f t="shared" si="18"/>
        <v>0.51874366767983793</v>
      </c>
      <c r="G150" s="119">
        <f t="shared" si="18"/>
        <v>0.29888551165146909</v>
      </c>
      <c r="H150" s="119">
        <f t="shared" si="18"/>
        <v>6.7882472137791292E-2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4</v>
      </c>
      <c r="E151" s="116">
        <f t="shared" si="19"/>
        <v>111</v>
      </c>
      <c r="F151" s="116">
        <f t="shared" si="19"/>
        <v>510</v>
      </c>
      <c r="G151" s="116">
        <f t="shared" si="19"/>
        <v>229</v>
      </c>
      <c r="H151" s="116">
        <f t="shared" si="19"/>
        <v>55</v>
      </c>
      <c r="I151" s="117">
        <f t="shared" si="19"/>
        <v>0</v>
      </c>
      <c r="J151" s="235">
        <f>+SUM(B151:I151)</f>
        <v>909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4.4004400440044002E-3</v>
      </c>
      <c r="E152" s="119">
        <f t="shared" si="20"/>
        <v>0.12211221122112212</v>
      </c>
      <c r="F152" s="119">
        <f t="shared" si="20"/>
        <v>0.56105610561056107</v>
      </c>
      <c r="G152" s="119">
        <f t="shared" si="20"/>
        <v>0.25192519251925194</v>
      </c>
      <c r="H152" s="119">
        <f t="shared" si="20"/>
        <v>6.0506050605060507E-2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4</v>
      </c>
      <c r="E153" s="122">
        <f t="shared" si="21"/>
        <v>102</v>
      </c>
      <c r="F153" s="122">
        <f t="shared" si="21"/>
        <v>544</v>
      </c>
      <c r="G153" s="122">
        <f t="shared" si="21"/>
        <v>353</v>
      </c>
      <c r="H153" s="122">
        <f t="shared" si="21"/>
        <v>84</v>
      </c>
      <c r="I153" s="123">
        <f t="shared" si="21"/>
        <v>0</v>
      </c>
      <c r="J153" s="259">
        <f>+SUM(B153:I153)</f>
        <v>1087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3.6798528058877645E-3</v>
      </c>
      <c r="E154" s="125">
        <f t="shared" si="22"/>
        <v>9.3836246550137989E-2</v>
      </c>
      <c r="F154" s="125">
        <f t="shared" si="22"/>
        <v>0.50045998160073601</v>
      </c>
      <c r="G154" s="125">
        <f t="shared" si="22"/>
        <v>0.32474701011959523</v>
      </c>
      <c r="H154" s="125">
        <f t="shared" si="22"/>
        <v>7.7276908923643056E-2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309</v>
      </c>
      <c r="C159" s="83">
        <f t="shared" ref="C159:E159" si="23">+N159</f>
        <v>182</v>
      </c>
      <c r="D159" s="83">
        <f t="shared" si="23"/>
        <v>273</v>
      </c>
      <c r="E159" s="110">
        <f t="shared" si="23"/>
        <v>2</v>
      </c>
      <c r="F159" s="297">
        <f>+SUM(B159:E159)</f>
        <v>766</v>
      </c>
      <c r="G159" s="83">
        <f>Q159</f>
        <v>276</v>
      </c>
      <c r="H159" s="110">
        <f>R159</f>
        <v>490</v>
      </c>
      <c r="I159" s="297">
        <f>+SUM(G159:H159)</f>
        <v>766</v>
      </c>
      <c r="J159" s="34"/>
      <c r="M159" s="3">
        <v>309</v>
      </c>
      <c r="N159" s="3">
        <v>182</v>
      </c>
      <c r="O159" s="3">
        <v>273</v>
      </c>
      <c r="P159" s="3">
        <v>2</v>
      </c>
      <c r="Q159" s="3">
        <v>276</v>
      </c>
      <c r="R159" s="3">
        <v>490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0.40339425587467365</v>
      </c>
      <c r="C160" s="30">
        <f t="shared" ref="C160:E160" si="24">+IF($F$159=0,"",(C159/$F$159))</f>
        <v>0.23759791122715404</v>
      </c>
      <c r="D160" s="30">
        <f t="shared" si="24"/>
        <v>0.35639686684073107</v>
      </c>
      <c r="E160" s="113">
        <f t="shared" si="24"/>
        <v>2.6109660574412533E-3</v>
      </c>
      <c r="F160" s="298"/>
      <c r="G160" s="30">
        <f>+IF($I$159=0,"",(G159/$I$159))</f>
        <v>0.36031331592689297</v>
      </c>
      <c r="H160" s="113">
        <f>+IF($I$159=0,"",(H159/$I$159))</f>
        <v>0.63968668407310703</v>
      </c>
      <c r="I160" s="298"/>
      <c r="J160" s="34"/>
      <c r="M160" s="3">
        <v>360</v>
      </c>
      <c r="N160" s="3">
        <v>197</v>
      </c>
      <c r="O160" s="3">
        <v>305</v>
      </c>
      <c r="P160" s="3">
        <v>0</v>
      </c>
      <c r="Q160" s="3">
        <v>314</v>
      </c>
      <c r="R160" s="3">
        <v>548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360</v>
      </c>
      <c r="C161" s="25">
        <f t="shared" ref="C161:E161" si="25">+N160</f>
        <v>197</v>
      </c>
      <c r="D161" s="25">
        <f t="shared" si="25"/>
        <v>305</v>
      </c>
      <c r="E161" s="116">
        <f t="shared" si="25"/>
        <v>0</v>
      </c>
      <c r="F161" s="235">
        <f>+SUM(B161:E161)</f>
        <v>862</v>
      </c>
      <c r="G161" s="25">
        <f>Q160</f>
        <v>314</v>
      </c>
      <c r="H161" s="116">
        <f>R160</f>
        <v>548</v>
      </c>
      <c r="I161" s="235">
        <f>+SUM(G161:H161)</f>
        <v>862</v>
      </c>
      <c r="J161" s="34"/>
      <c r="M161" s="3">
        <v>366</v>
      </c>
      <c r="N161" s="3">
        <v>200</v>
      </c>
      <c r="O161" s="3">
        <v>364</v>
      </c>
      <c r="P161" s="3">
        <v>0</v>
      </c>
      <c r="Q161" s="3">
        <v>350</v>
      </c>
      <c r="R161" s="3">
        <v>580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0.41763341067285381</v>
      </c>
      <c r="C162" s="29">
        <f t="shared" ref="C162:E162" si="26">+IF($F$161=0,"",(C161/$F$161))</f>
        <v>0.22853828306264501</v>
      </c>
      <c r="D162" s="29">
        <f t="shared" si="26"/>
        <v>0.35382830626450118</v>
      </c>
      <c r="E162" s="119">
        <f t="shared" si="26"/>
        <v>0</v>
      </c>
      <c r="F162" s="236"/>
      <c r="G162" s="29">
        <f>+IF($I$161=0,"",(G161/$I$161))</f>
        <v>0.3642691415313225</v>
      </c>
      <c r="H162" s="119">
        <f>+IF($I$161=0,"",(H161/$I$161))</f>
        <v>0.6357308584686775</v>
      </c>
      <c r="I162" s="236"/>
      <c r="J162" s="34"/>
      <c r="M162" s="3">
        <v>368</v>
      </c>
      <c r="N162" s="3">
        <v>272</v>
      </c>
      <c r="O162" s="3">
        <v>361</v>
      </c>
      <c r="P162" s="3">
        <v>0</v>
      </c>
      <c r="Q162" s="3">
        <v>396</v>
      </c>
      <c r="R162" s="3">
        <v>605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366</v>
      </c>
      <c r="C163" s="25">
        <f t="shared" ref="C163:E163" si="27">+N161</f>
        <v>200</v>
      </c>
      <c r="D163" s="25">
        <f t="shared" si="27"/>
        <v>364</v>
      </c>
      <c r="E163" s="116">
        <f t="shared" si="27"/>
        <v>0</v>
      </c>
      <c r="F163" s="235">
        <f>+SUM(B163:E163)</f>
        <v>930</v>
      </c>
      <c r="G163" s="25">
        <f>Q161</f>
        <v>350</v>
      </c>
      <c r="H163" s="116">
        <f>R161</f>
        <v>580</v>
      </c>
      <c r="I163" s="235">
        <f>+SUM(G163:H163)</f>
        <v>930</v>
      </c>
      <c r="J163" s="34"/>
      <c r="M163" s="3">
        <v>321</v>
      </c>
      <c r="N163" s="3">
        <v>215</v>
      </c>
      <c r="O163" s="3">
        <v>451</v>
      </c>
      <c r="P163" s="3">
        <v>0</v>
      </c>
      <c r="Q163" s="3">
        <v>406</v>
      </c>
      <c r="R163" s="3">
        <v>581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0.3935483870967742</v>
      </c>
      <c r="C164" s="29">
        <f t="shared" ref="C164:E164" si="28">+IF($F$163=0,"",(C163/$F$163))</f>
        <v>0.21505376344086022</v>
      </c>
      <c r="D164" s="29">
        <f t="shared" si="28"/>
        <v>0.39139784946236561</v>
      </c>
      <c r="E164" s="119">
        <f t="shared" si="28"/>
        <v>0</v>
      </c>
      <c r="F164" s="236"/>
      <c r="G164" s="29">
        <f>+IF($I$163=0,"",(G163/$I$163))</f>
        <v>0.37634408602150538</v>
      </c>
      <c r="H164" s="119">
        <f>+IF($I$163=0,"",(H163/$I$163))</f>
        <v>0.62365591397849462</v>
      </c>
      <c r="I164" s="236"/>
      <c r="J164" s="34"/>
      <c r="M164" s="3">
        <v>267</v>
      </c>
      <c r="N164" s="3">
        <v>189</v>
      </c>
      <c r="O164" s="3">
        <v>453</v>
      </c>
      <c r="P164" s="3">
        <v>0</v>
      </c>
      <c r="Q164" s="3">
        <v>391</v>
      </c>
      <c r="R164" s="3">
        <v>518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368</v>
      </c>
      <c r="C165" s="19">
        <f t="shared" ref="C165:E165" si="29">+N162</f>
        <v>272</v>
      </c>
      <c r="D165" s="19">
        <f t="shared" si="29"/>
        <v>361</v>
      </c>
      <c r="E165" s="122">
        <f t="shared" si="29"/>
        <v>0</v>
      </c>
      <c r="F165" s="235">
        <f>+SUM(B165:E165)</f>
        <v>1001</v>
      </c>
      <c r="G165" s="25">
        <f>Q162</f>
        <v>396</v>
      </c>
      <c r="H165" s="116">
        <f>R162</f>
        <v>605</v>
      </c>
      <c r="I165" s="235">
        <f>+SUM(G165:H165)</f>
        <v>1001</v>
      </c>
      <c r="J165" s="34"/>
      <c r="M165" s="3">
        <v>361</v>
      </c>
      <c r="N165" s="3">
        <v>218</v>
      </c>
      <c r="O165" s="3">
        <v>508</v>
      </c>
      <c r="P165" s="3">
        <v>0</v>
      </c>
      <c r="Q165" s="3">
        <v>469</v>
      </c>
      <c r="R165" s="3">
        <v>618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0.36763236763236762</v>
      </c>
      <c r="C166" s="29">
        <f>+IF($F$165=0,"",(C165/$F$165))</f>
        <v>0.27172827172827174</v>
      </c>
      <c r="D166" s="29">
        <f t="shared" ref="D166:E166" si="30">+IF($F$165=0,"",(D165/$F$165))</f>
        <v>0.36063936063936064</v>
      </c>
      <c r="E166" s="119">
        <f t="shared" si="30"/>
        <v>0</v>
      </c>
      <c r="F166" s="236"/>
      <c r="G166" s="29">
        <f>+IF($I$165=0,"",(G165/$I$165))</f>
        <v>0.39560439560439559</v>
      </c>
      <c r="H166" s="119">
        <f>+IF($I$165=0,"",(H165/$I$165))</f>
        <v>0.60439560439560436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321</v>
      </c>
      <c r="C167" s="19">
        <f t="shared" ref="C167:E167" si="31">+N163</f>
        <v>215</v>
      </c>
      <c r="D167" s="19">
        <f t="shared" si="31"/>
        <v>451</v>
      </c>
      <c r="E167" s="122">
        <f t="shared" si="31"/>
        <v>0</v>
      </c>
      <c r="F167" s="235">
        <f>+SUM(B167:E167)</f>
        <v>987</v>
      </c>
      <c r="G167" s="25">
        <f>Q163</f>
        <v>406</v>
      </c>
      <c r="H167" s="116">
        <f>R163</f>
        <v>581</v>
      </c>
      <c r="I167" s="235">
        <f>+SUM(G167:H167)</f>
        <v>987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0.32522796352583588</v>
      </c>
      <c r="C168" s="29">
        <f>+IF($F$167=0,"",(C167/$F$167))</f>
        <v>0.21783181357649442</v>
      </c>
      <c r="D168" s="29">
        <f>+IF($F$167=0,"",(D167/$F$167))</f>
        <v>0.45694022289766972</v>
      </c>
      <c r="E168" s="119">
        <f>+IF($F$167=0,"",(E167/$F$167))</f>
        <v>0</v>
      </c>
      <c r="F168" s="236"/>
      <c r="G168" s="29">
        <f>+IF($I$167=0,"",(G167/$I$167))</f>
        <v>0.41134751773049644</v>
      </c>
      <c r="H168" s="119">
        <f>+IF($I$167=0,"",(H167/$I$167))</f>
        <v>0.58865248226950351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267</v>
      </c>
      <c r="C169" s="19">
        <f t="shared" ref="C169:E169" si="32">+N164</f>
        <v>189</v>
      </c>
      <c r="D169" s="19">
        <f t="shared" si="32"/>
        <v>453</v>
      </c>
      <c r="E169" s="122">
        <f t="shared" si="32"/>
        <v>0</v>
      </c>
      <c r="F169" s="235">
        <f>+SUM(B169:E169)</f>
        <v>909</v>
      </c>
      <c r="G169" s="25">
        <f>Q164</f>
        <v>391</v>
      </c>
      <c r="H169" s="116">
        <f>R164</f>
        <v>518</v>
      </c>
      <c r="I169" s="277">
        <f>+SUM(G169:H169)</f>
        <v>909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0.29372937293729373</v>
      </c>
      <c r="C170" s="29">
        <f>+IF($F$169=0,"",(C169/$F$169))</f>
        <v>0.20792079207920791</v>
      </c>
      <c r="D170" s="29">
        <f>+IF($F$169=0,"",(D169/$F$169))</f>
        <v>0.49834983498349833</v>
      </c>
      <c r="E170" s="119">
        <f>+IF($F$169=0,"",(E169/$F$169))</f>
        <v>0</v>
      </c>
      <c r="F170" s="236"/>
      <c r="G170" s="29">
        <f>+IF($I$169=0,"",(G169/$I$169))</f>
        <v>0.43014301430143015</v>
      </c>
      <c r="H170" s="119">
        <f>+IF($I$169=0,"",(H169/$I$169))</f>
        <v>0.56985698569856991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361</v>
      </c>
      <c r="C171" s="19">
        <f t="shared" ref="C171:E171" si="33">+N165</f>
        <v>218</v>
      </c>
      <c r="D171" s="19">
        <f t="shared" si="33"/>
        <v>508</v>
      </c>
      <c r="E171" s="122">
        <f t="shared" si="33"/>
        <v>0</v>
      </c>
      <c r="F171" s="259">
        <f>+SUM(B171:E171)</f>
        <v>1087</v>
      </c>
      <c r="G171" s="19">
        <f>Q165</f>
        <v>469</v>
      </c>
      <c r="H171" s="122">
        <f>R165</f>
        <v>618</v>
      </c>
      <c r="I171" s="259">
        <f>+SUM(G171:H171)</f>
        <v>1087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0.33210671573137074</v>
      </c>
      <c r="C172" s="127">
        <f t="shared" ref="C172:E172" si="34">+IF($F$171=0,"",(C171/$F$171))</f>
        <v>0.20055197792088317</v>
      </c>
      <c r="D172" s="127">
        <f t="shared" si="34"/>
        <v>0.46734130634774607</v>
      </c>
      <c r="E172" s="125">
        <f t="shared" si="34"/>
        <v>0</v>
      </c>
      <c r="F172" s="260"/>
      <c r="G172" s="127">
        <f>+IF($I$171=0,"",(G171/$I$171))</f>
        <v>0.43146274149034036</v>
      </c>
      <c r="H172" s="125">
        <f>+IF($I$171=0,"",(H171/$I$171))</f>
        <v>0.56853725850965964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73</v>
      </c>
      <c r="C178" s="19">
        <f t="shared" ref="C178:G178" si="35">+N178</f>
        <v>496</v>
      </c>
      <c r="D178" s="19">
        <f t="shared" si="35"/>
        <v>197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766</v>
      </c>
      <c r="I178" s="21"/>
      <c r="J178" s="21"/>
      <c r="K178" s="3"/>
      <c r="L178" s="3"/>
      <c r="M178" s="3">
        <v>73</v>
      </c>
      <c r="N178" s="3">
        <v>496</v>
      </c>
      <c r="O178" s="43">
        <v>197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9.5300261096605748E-2</v>
      </c>
      <c r="C179" s="30">
        <f t="shared" ref="C179:G179" si="36">+IF($H$178=0,"",(C178/$H$178))</f>
        <v>0.64751958224543082</v>
      </c>
      <c r="D179" s="30">
        <f t="shared" si="36"/>
        <v>0.25718015665796345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104</v>
      </c>
      <c r="N179" s="3">
        <v>521</v>
      </c>
      <c r="O179" s="43">
        <v>237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104</v>
      </c>
      <c r="C180" s="25">
        <f t="shared" ref="C180:G180" si="37">+N179</f>
        <v>521</v>
      </c>
      <c r="D180" s="25">
        <f t="shared" si="37"/>
        <v>237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862</v>
      </c>
      <c r="I180" s="20"/>
      <c r="J180" s="20"/>
      <c r="K180" s="3"/>
      <c r="L180" s="3"/>
      <c r="M180" s="3">
        <v>98</v>
      </c>
      <c r="N180" s="3">
        <v>463</v>
      </c>
      <c r="O180" s="43">
        <v>369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0.12064965197215777</v>
      </c>
      <c r="C181" s="29">
        <f t="shared" ref="C181:G181" si="38">+IF($H$180=0,"",(C180/$H$180))</f>
        <v>0.60440835266821347</v>
      </c>
      <c r="D181" s="29">
        <f t="shared" si="38"/>
        <v>0.27494199535962877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78</v>
      </c>
      <c r="N181" s="3">
        <v>551</v>
      </c>
      <c r="O181" s="43">
        <v>369</v>
      </c>
      <c r="P181" s="43">
        <v>3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98</v>
      </c>
      <c r="C182" s="25">
        <f t="shared" ref="C182:G182" si="39">+N180</f>
        <v>463</v>
      </c>
      <c r="D182" s="25">
        <f t="shared" si="39"/>
        <v>369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930</v>
      </c>
      <c r="I182" s="20"/>
      <c r="J182" s="20"/>
      <c r="K182" s="3"/>
      <c r="L182" s="3"/>
      <c r="M182" s="3">
        <v>111</v>
      </c>
      <c r="N182" s="3">
        <v>557</v>
      </c>
      <c r="O182" s="43">
        <v>319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0.10537634408602151</v>
      </c>
      <c r="C183" s="29">
        <f t="shared" ref="C183:G183" si="40">+IF($H$182=0,"",(C182/$H$182))</f>
        <v>0.49784946236559141</v>
      </c>
      <c r="D183" s="29">
        <f t="shared" si="40"/>
        <v>0.39677419354838711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107</v>
      </c>
      <c r="N183" s="3">
        <v>541</v>
      </c>
      <c r="O183" s="43">
        <v>261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78</v>
      </c>
      <c r="C184" s="25">
        <f t="shared" ref="C184:G184" si="41">+N181</f>
        <v>551</v>
      </c>
      <c r="D184" s="25">
        <f t="shared" si="41"/>
        <v>369</v>
      </c>
      <c r="E184" s="25">
        <f t="shared" si="41"/>
        <v>3</v>
      </c>
      <c r="F184" s="25">
        <f t="shared" si="41"/>
        <v>0</v>
      </c>
      <c r="G184" s="116">
        <f t="shared" si="41"/>
        <v>0</v>
      </c>
      <c r="H184" s="235">
        <f>+SUM(B184:G184)</f>
        <v>1001</v>
      </c>
      <c r="I184" s="20"/>
      <c r="J184" s="20"/>
      <c r="K184" s="20"/>
      <c r="L184" s="20"/>
      <c r="M184" s="3">
        <v>120</v>
      </c>
      <c r="N184" s="3">
        <v>437</v>
      </c>
      <c r="O184" s="43">
        <v>530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7.792207792207792E-2</v>
      </c>
      <c r="C185" s="29">
        <f t="shared" ref="C185:G185" si="42">+IF($H$184=0,"",(C184/$H$184))</f>
        <v>0.55044955044955046</v>
      </c>
      <c r="D185" s="29">
        <f t="shared" si="42"/>
        <v>0.36863136863136864</v>
      </c>
      <c r="E185" s="29">
        <f t="shared" si="42"/>
        <v>2.997002997002997E-3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111</v>
      </c>
      <c r="C186" s="25">
        <f t="shared" ref="C186:G186" si="43">N182</f>
        <v>557</v>
      </c>
      <c r="D186" s="25">
        <f t="shared" si="43"/>
        <v>319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987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0.11246200607902736</v>
      </c>
      <c r="C187" s="29">
        <f t="shared" si="44"/>
        <v>0.5643363728470111</v>
      </c>
      <c r="D187" s="29">
        <f t="shared" si="44"/>
        <v>0.3232016210739615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107</v>
      </c>
      <c r="C188" s="25">
        <f t="shared" ref="C188:G188" si="45">N183</f>
        <v>541</v>
      </c>
      <c r="D188" s="25">
        <f t="shared" si="45"/>
        <v>261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909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0.11771177117711772</v>
      </c>
      <c r="C189" s="29">
        <f t="shared" si="46"/>
        <v>0.59515951595159511</v>
      </c>
      <c r="D189" s="29">
        <f t="shared" si="46"/>
        <v>0.28712871287128711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120</v>
      </c>
      <c r="C190" s="25">
        <f t="shared" ref="C190:G190" si="47">N184</f>
        <v>437</v>
      </c>
      <c r="D190" s="25">
        <f t="shared" si="47"/>
        <v>530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1087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0.11039558417663294</v>
      </c>
      <c r="C191" s="127">
        <f>+IF($H$190=0,"",(C190/$H$190))</f>
        <v>0.40202391904323825</v>
      </c>
      <c r="D191" s="127">
        <f t="shared" ref="D191:G191" si="48">+IF($H$190=0,"",(D190/$H$190))</f>
        <v>0.48758049678012877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18</v>
      </c>
      <c r="G196" s="64">
        <v>56</v>
      </c>
      <c r="H196" s="65">
        <v>85</v>
      </c>
      <c r="I196" s="65">
        <v>110</v>
      </c>
      <c r="J196" s="66">
        <v>105</v>
      </c>
      <c r="K196" s="66">
        <v>68</v>
      </c>
      <c r="L196" s="66">
        <v>129</v>
      </c>
      <c r="M196" s="68">
        <v>140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1</v>
      </c>
      <c r="E197" s="15">
        <v>0</v>
      </c>
      <c r="F197" s="15">
        <v>8</v>
      </c>
      <c r="G197" s="15">
        <v>11</v>
      </c>
      <c r="H197" s="28">
        <v>21</v>
      </c>
      <c r="I197" s="28">
        <v>65</v>
      </c>
      <c r="J197" s="33">
        <v>66</v>
      </c>
      <c r="K197" s="33">
        <v>61</v>
      </c>
      <c r="L197" s="33">
        <v>141</v>
      </c>
      <c r="M197" s="70">
        <v>167</v>
      </c>
      <c r="AK197" s="1"/>
    </row>
    <row r="198" spans="1:37" ht="18.75" x14ac:dyDescent="0.25">
      <c r="A198" s="233" t="s">
        <v>4</v>
      </c>
      <c r="B198" s="234"/>
      <c r="C198" s="69">
        <v>928</v>
      </c>
      <c r="D198" s="15">
        <v>885</v>
      </c>
      <c r="E198" s="15">
        <v>449</v>
      </c>
      <c r="F198" s="15">
        <v>691</v>
      </c>
      <c r="G198" s="15">
        <v>1230</v>
      </c>
      <c r="H198" s="28">
        <v>1032</v>
      </c>
      <c r="I198" s="28">
        <v>1275</v>
      </c>
      <c r="J198" s="33">
        <v>1299</v>
      </c>
      <c r="K198" s="33">
        <v>1095</v>
      </c>
      <c r="L198" s="33">
        <v>1346</v>
      </c>
      <c r="M198" s="70">
        <v>2022</v>
      </c>
      <c r="AK198" s="1"/>
    </row>
    <row r="199" spans="1:37" ht="18.75" x14ac:dyDescent="0.25">
      <c r="A199" s="233" t="s">
        <v>5</v>
      </c>
      <c r="B199" s="234"/>
      <c r="C199" s="69">
        <v>19</v>
      </c>
      <c r="D199" s="15">
        <v>17</v>
      </c>
      <c r="E199" s="15">
        <v>122</v>
      </c>
      <c r="F199" s="15">
        <v>153</v>
      </c>
      <c r="G199" s="15">
        <v>227</v>
      </c>
      <c r="H199" s="28">
        <v>253</v>
      </c>
      <c r="I199" s="28">
        <v>440</v>
      </c>
      <c r="J199" s="33">
        <v>422</v>
      </c>
      <c r="K199" s="33">
        <v>206</v>
      </c>
      <c r="L199" s="33">
        <v>103</v>
      </c>
      <c r="M199" s="70">
        <v>259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2</v>
      </c>
      <c r="H200" s="28">
        <v>7</v>
      </c>
      <c r="I200" s="28">
        <v>2</v>
      </c>
      <c r="J200" s="33">
        <v>12</v>
      </c>
      <c r="K200" s="33">
        <v>7</v>
      </c>
      <c r="L200" s="33">
        <v>10</v>
      </c>
      <c r="M200" s="70">
        <v>12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947</v>
      </c>
      <c r="D202" s="158">
        <f t="shared" si="49"/>
        <v>903</v>
      </c>
      <c r="E202" s="158">
        <f t="shared" si="49"/>
        <v>571</v>
      </c>
      <c r="F202" s="158">
        <f t="shared" si="49"/>
        <v>870</v>
      </c>
      <c r="G202" s="158">
        <f t="shared" si="49"/>
        <v>1526</v>
      </c>
      <c r="H202" s="158">
        <f t="shared" si="49"/>
        <v>1398</v>
      </c>
      <c r="I202" s="158">
        <f t="shared" si="49"/>
        <v>1892</v>
      </c>
      <c r="J202" s="158">
        <f t="shared" si="49"/>
        <v>1904</v>
      </c>
      <c r="K202" s="158">
        <f t="shared" ref="K202:L202" si="50">+SUM(K196:K201)</f>
        <v>1437</v>
      </c>
      <c r="L202" s="158">
        <f t="shared" si="50"/>
        <v>1729</v>
      </c>
      <c r="M202" s="179">
        <f>+SUM(M196:M201)</f>
        <v>2600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>
        <v>0.44262295081967212</v>
      </c>
      <c r="E208" s="134"/>
      <c r="F208" s="186">
        <v>0.32</v>
      </c>
      <c r="G208" s="187"/>
      <c r="H208" s="186">
        <v>0.28301886792452829</v>
      </c>
      <c r="I208" s="186"/>
      <c r="J208" s="192">
        <v>0.1752577319587629</v>
      </c>
      <c r="K208" s="201"/>
      <c r="L208" s="186">
        <v>0.29032258064516131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0.8</v>
      </c>
      <c r="E209" s="187"/>
      <c r="F209" s="186">
        <v>0.35135135135135143</v>
      </c>
      <c r="G209" s="187"/>
      <c r="H209" s="186">
        <v>0.2153846153846154</v>
      </c>
      <c r="I209" s="186"/>
      <c r="J209" s="194">
        <v>0.2424242424242424</v>
      </c>
      <c r="K209" s="202"/>
      <c r="L209" s="186">
        <v>0.32786885245901642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0.68674698795180722</v>
      </c>
      <c r="E210" s="187"/>
      <c r="F210" s="186">
        <v>0.7350928641251222</v>
      </c>
      <c r="G210" s="187"/>
      <c r="H210" s="186">
        <v>0.70373312152501988</v>
      </c>
      <c r="I210" s="186"/>
      <c r="J210" s="194">
        <v>0.63834762275915824</v>
      </c>
      <c r="K210" s="202"/>
      <c r="L210" s="186">
        <v>0.71256931608133089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0.875</v>
      </c>
      <c r="E211" s="187"/>
      <c r="F211" s="186">
        <v>0.84507042253521125</v>
      </c>
      <c r="G211" s="187"/>
      <c r="H211" s="186">
        <v>0.80200501253132828</v>
      </c>
      <c r="I211" s="186"/>
      <c r="J211" s="194">
        <v>0.78016085790884715</v>
      </c>
      <c r="K211" s="202"/>
      <c r="L211" s="186">
        <v>0.80128205128205132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>
        <v>0.97499999999999998</v>
      </c>
      <c r="E212" s="187"/>
      <c r="F212" s="186">
        <v>0.94871794871794868</v>
      </c>
      <c r="G212" s="187"/>
      <c r="H212" s="186">
        <v>0.92682926829268297</v>
      </c>
      <c r="I212" s="186"/>
      <c r="J212" s="194">
        <v>0.95652173913043481</v>
      </c>
      <c r="K212" s="202"/>
      <c r="L212" s="186">
        <v>0.91111111111111109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>
        <v>0.5</v>
      </c>
      <c r="E213" s="187"/>
      <c r="F213" s="186">
        <v>0.7142857142857143</v>
      </c>
      <c r="G213" s="187"/>
      <c r="H213" s="186">
        <v>1</v>
      </c>
      <c r="I213" s="186"/>
      <c r="J213" s="194">
        <v>0.91666666666666663</v>
      </c>
      <c r="K213" s="202"/>
      <c r="L213" s="186">
        <v>1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131</v>
      </c>
      <c r="E219" s="196"/>
      <c r="F219" s="195" t="s">
        <v>126</v>
      </c>
      <c r="G219" s="196"/>
      <c r="H219" s="195" t="s">
        <v>126</v>
      </c>
      <c r="I219" s="196"/>
      <c r="J219" s="195" t="s">
        <v>126</v>
      </c>
      <c r="K219" s="196"/>
      <c r="L219" s="195" t="s">
        <v>126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126</v>
      </c>
      <c r="E220" s="187"/>
      <c r="F220" s="193" t="s">
        <v>126</v>
      </c>
      <c r="G220" s="187"/>
      <c r="H220" s="193" t="s">
        <v>126</v>
      </c>
      <c r="I220" s="187"/>
      <c r="J220" s="193" t="s">
        <v>126</v>
      </c>
      <c r="K220" s="187"/>
      <c r="L220" s="193" t="s">
        <v>126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132</v>
      </c>
      <c r="E221" s="187"/>
      <c r="F221" s="193" t="s">
        <v>129</v>
      </c>
      <c r="G221" s="187"/>
      <c r="H221" s="193" t="s">
        <v>132</v>
      </c>
      <c r="I221" s="187"/>
      <c r="J221" s="193" t="s">
        <v>129</v>
      </c>
      <c r="K221" s="187"/>
      <c r="L221" s="193" t="s">
        <v>129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133</v>
      </c>
      <c r="E222" s="187"/>
      <c r="F222" s="193" t="s">
        <v>129</v>
      </c>
      <c r="G222" s="187"/>
      <c r="H222" s="193" t="s">
        <v>127</v>
      </c>
      <c r="I222" s="187"/>
      <c r="J222" s="193" t="s">
        <v>127</v>
      </c>
      <c r="K222" s="187"/>
      <c r="L222" s="193" t="s">
        <v>127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128</v>
      </c>
      <c r="E223" s="187"/>
      <c r="F223" s="193" t="s">
        <v>128</v>
      </c>
      <c r="G223" s="187"/>
      <c r="H223" s="193" t="s">
        <v>134</v>
      </c>
      <c r="I223" s="187"/>
      <c r="J223" s="193" t="s">
        <v>135</v>
      </c>
      <c r="K223" s="187"/>
      <c r="L223" s="193" t="s">
        <v>128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132</v>
      </c>
      <c r="E224" s="187"/>
      <c r="F224" s="193" t="s">
        <v>129</v>
      </c>
      <c r="G224" s="187"/>
      <c r="H224" s="193" t="s">
        <v>136</v>
      </c>
      <c r="I224" s="187"/>
      <c r="J224" s="193" t="s">
        <v>128</v>
      </c>
      <c r="K224" s="187"/>
      <c r="L224" s="193" t="s">
        <v>124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2023-09-02T04:49:53Z</dcterms:modified>
</cp:coreProperties>
</file>