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D989F06A-2B94-4B3B-A5B9-2417A44B319F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<sst xmlns="http://schemas.openxmlformats.org/spreadsheetml/2006/main" count="253" uniqueCount="133">
  <si>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</si>
  <si>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</si>
  <si>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</si>
  <si>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</si>
  <si>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</si>
  <si>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</si>
  <si>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</si>
  <si>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</si>
  <si>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</si>
  <si>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</si>
  <si>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</si>
  <si>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</si>
  <si>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</si>
  <si>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</si>
  <si>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</si>
  <si>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</si>
  <si>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</si>
  <si>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</si>
  <si>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</si>
  <si>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</si>
  <si>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</si>
  <si>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</si>
  <si>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</si>
  <si>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</si>
  <si>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</si>
  <si>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</si>
  <si>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</si>
  <si>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</si>
  <si>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</si>
  <si>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</si>
  <si>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</si>
  <si>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</si>
  <si>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</si>
  <si>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</si>
  <si>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</si>
  <si>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</si>
  <si>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</si>
  <si>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</si>
  <si>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</si>
  <si>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</si>
  <si>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</si>
  <si>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</si>
  <si>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</si>
  <si>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</si>
  <si>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</si>
  <si>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</si>
  <si>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</si>
  <si>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</si>
  <si>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</si>
  <si>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</si>
  <si>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</si>
  <si>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</si>
  <si>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</si>
  <si>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</si>
  <si>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</si>
  <si>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</si>
  <si>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</si>
  <si>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</si>
  <si>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</si>
  <si>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</si>
  <si>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</si>
  <si>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</si>
  <si>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</si>
  <si>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</si>
  <si>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</si>
  <si>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</si>
  <si>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</si>
  <si>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</si>
  <si>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</si>
  <si>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</si>
  <si>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</si>
  <si>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</si>
  <si>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</si>
  <si>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</si>
  <si>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</si>
  <si>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</si>
  <si>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</si>
  <si>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</si>
  <si>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</si>
  <si>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</si>
  <si>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</si>
  <si>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</si>
  <si>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</si>
  <si>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</si>
  <si>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</si>
  <si>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</si>
  <si>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</si>
  <si>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</si>
  <si>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</si>
  <si>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</si>
  <si>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</si>
  <si>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</si>
  <si>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</si>
  <si>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</si>
  <si>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</si>
  <si>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</si>
  <si>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</si>
  <si>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</si>
  <si>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</si>
  <si>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</si>
  <si>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</si>
  <si>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</si>
  <si>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</si>
  <si>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</si>
  <si>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</si>
  <si>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</si>
  <si>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</si>
  <si>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</si>
  <si>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</si>
  <si>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</si>
  <si>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</si>
  <si>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</si>
  <si>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</si>
  <si>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</si>
  <si>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</si>
  <si>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</si>
  <si>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</si>
  <si>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</si>
  <si>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</si>
  <si>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</si>
  <si>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</si>
  <si>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</si>
  <si>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</si>
  <si>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U</t>
  </si>
  <si>
    <t>Entre 4 y 4,5 SMMLV</t>
  </si>
  <si>
    <t>SI</t>
  </si>
  <si>
    <t>Entre 9 y 11 SMMLV</t>
  </si>
  <si>
    <t>Entre 2,5 y 3 SMMLV</t>
  </si>
  <si>
    <t>Entre 6 y 7 SMMLV</t>
  </si>
  <si>
    <t>UNIVERSIDAD EAFIT-</t>
  </si>
  <si>
    <t>Entre 2 y 2 ,5 SMMLV</t>
  </si>
  <si>
    <t>Entre 3,5 y 4 SMMLV</t>
  </si>
  <si>
    <t>Entre 5 y 6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</si>
</sst>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UNIVERSIDAD EAFIT-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129</v>
      </c>
      <c r="B11" s="3" t="s">
        <v>122</v>
      </c>
      <c r="C11" s="3" t="s">
        <v>123</v>
      </c>
      <c r="D11" s="3">
        <v>1</v>
      </c>
      <c r="E11" s="3" t="s">
        <v>125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UNIVERSIDAD EAFIT-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12937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9690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3247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115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6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5.1416694015971993E-2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0.81736189402480275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9188</v>
      </c>
      <c r="D32" s="56">
        <v>9328</v>
      </c>
      <c r="E32" s="56">
        <v>9455</v>
      </c>
      <c r="F32" s="56">
        <v>10099</v>
      </c>
      <c r="G32" s="56">
        <v>10834</v>
      </c>
      <c r="H32" s="57">
        <v>11093</v>
      </c>
      <c r="I32" s="57">
        <v>11186</v>
      </c>
      <c r="J32" s="58">
        <v>10887</v>
      </c>
      <c r="K32" s="58">
        <v>10563</v>
      </c>
      <c r="L32" s="58">
        <v>10034</v>
      </c>
      <c r="M32" s="61">
        <v>9690</v>
      </c>
    </row>
    <row r="33" spans="1:14" ht="18.75" x14ac:dyDescent="0.25">
      <c r="A33" s="275" t="s">
        <v>24</v>
      </c>
      <c r="B33" s="276"/>
      <c r="C33" s="60">
        <v>2483</v>
      </c>
      <c r="D33" s="12">
        <v>2814</v>
      </c>
      <c r="E33" s="12">
        <v>2645</v>
      </c>
      <c r="F33" s="12">
        <v>3016</v>
      </c>
      <c r="G33" s="12">
        <v>3261</v>
      </c>
      <c r="H33" s="27">
        <v>3197</v>
      </c>
      <c r="I33" s="27">
        <v>2943</v>
      </c>
      <c r="J33" s="32">
        <v>3079</v>
      </c>
      <c r="K33" s="32">
        <v>3192</v>
      </c>
      <c r="L33" s="32">
        <v>3156</v>
      </c>
      <c r="M33" s="62">
        <v>3247</v>
      </c>
    </row>
    <row r="34" spans="1:14" ht="19.5" thickBot="1" x14ac:dyDescent="0.3">
      <c r="A34" s="250" t="s">
        <v>8</v>
      </c>
      <c r="B34" s="251"/>
      <c r="C34" s="171">
        <f>+SUM(C32:C33)</f>
        <v>11671</v>
      </c>
      <c r="D34" s="172">
        <f t="shared" ref="D34:H34" si="0">+SUM(D32:D33)</f>
        <v>12142</v>
      </c>
      <c r="E34" s="172">
        <f t="shared" si="0"/>
        <v>12100</v>
      </c>
      <c r="F34" s="172">
        <f t="shared" si="0"/>
        <v>13115</v>
      </c>
      <c r="G34" s="172">
        <f t="shared" si="0"/>
        <v>14095</v>
      </c>
      <c r="H34" s="175">
        <f t="shared" si="0"/>
        <v>14290</v>
      </c>
      <c r="I34" s="175">
        <f>+SUM(I32:I33)</f>
        <v>14129</v>
      </c>
      <c r="J34" s="166">
        <f>+SUM(J32:J33)</f>
        <v>13966</v>
      </c>
      <c r="K34" s="166">
        <f>+SUM(K32:K33)</f>
        <v>13755</v>
      </c>
      <c r="L34" s="166">
        <f>+SUM(L32:L33)</f>
        <v>13190</v>
      </c>
      <c r="M34" s="167">
        <f>+SUM(M32:M33)</f>
        <v>12937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9188</v>
      </c>
      <c r="D41" s="15">
        <v>9328</v>
      </c>
      <c r="E41" s="15">
        <v>9455</v>
      </c>
      <c r="F41" s="15">
        <v>10099</v>
      </c>
      <c r="G41" s="15">
        <v>10834</v>
      </c>
      <c r="H41" s="28">
        <v>11093</v>
      </c>
      <c r="I41" s="28">
        <v>11186</v>
      </c>
      <c r="J41" s="33">
        <v>10887</v>
      </c>
      <c r="K41" s="33">
        <v>10563</v>
      </c>
      <c r="L41" s="33">
        <v>10034</v>
      </c>
      <c r="M41" s="70">
        <v>9690</v>
      </c>
      <c r="N41" s="42"/>
    </row>
    <row r="42" spans="1:14" ht="18.75" x14ac:dyDescent="0.25">
      <c r="A42" s="241" t="s">
        <v>5</v>
      </c>
      <c r="B42" s="242"/>
      <c r="C42" s="69">
        <v>1575</v>
      </c>
      <c r="D42" s="15">
        <v>1875</v>
      </c>
      <c r="E42" s="15">
        <v>1837</v>
      </c>
      <c r="F42" s="15">
        <v>1829</v>
      </c>
      <c r="G42" s="15">
        <v>1824</v>
      </c>
      <c r="H42" s="28">
        <v>1694</v>
      </c>
      <c r="I42" s="28">
        <v>1470</v>
      </c>
      <c r="J42" s="33">
        <v>1483</v>
      </c>
      <c r="K42" s="33">
        <v>1350</v>
      </c>
      <c r="L42" s="33">
        <v>1200</v>
      </c>
      <c r="M42" s="70">
        <v>1365</v>
      </c>
      <c r="N42" s="42"/>
    </row>
    <row r="43" spans="1:14" ht="18.75" x14ac:dyDescent="0.25">
      <c r="A43" s="241" t="s">
        <v>6</v>
      </c>
      <c r="B43" s="242"/>
      <c r="C43" s="69">
        <v>885</v>
      </c>
      <c r="D43" s="15">
        <v>900</v>
      </c>
      <c r="E43" s="15">
        <v>775</v>
      </c>
      <c r="F43" s="15">
        <v>1136</v>
      </c>
      <c r="G43" s="15">
        <v>1366</v>
      </c>
      <c r="H43" s="28">
        <v>1419</v>
      </c>
      <c r="I43" s="28">
        <v>1376</v>
      </c>
      <c r="J43" s="33">
        <v>1512</v>
      </c>
      <c r="K43" s="33">
        <v>1719</v>
      </c>
      <c r="L43" s="33">
        <v>1852</v>
      </c>
      <c r="M43" s="70">
        <v>1767</v>
      </c>
      <c r="N43" s="42"/>
    </row>
    <row r="44" spans="1:14" ht="18.75" x14ac:dyDescent="0.25">
      <c r="A44" s="241" t="s">
        <v>7</v>
      </c>
      <c r="B44" s="242"/>
      <c r="C44" s="69">
        <v>23</v>
      </c>
      <c r="D44" s="15">
        <v>39</v>
      </c>
      <c r="E44" s="15">
        <v>33</v>
      </c>
      <c r="F44" s="15">
        <v>51</v>
      </c>
      <c r="G44" s="15">
        <v>71</v>
      </c>
      <c r="H44" s="28">
        <v>84</v>
      </c>
      <c r="I44" s="28">
        <v>97</v>
      </c>
      <c r="J44" s="33">
        <v>84</v>
      </c>
      <c r="K44" s="33">
        <v>123</v>
      </c>
      <c r="L44" s="33">
        <v>104</v>
      </c>
      <c r="M44" s="70">
        <v>115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11671</v>
      </c>
      <c r="D45" s="172">
        <f t="shared" ref="D45:I45" si="1">+SUM(D39:D44)</f>
        <v>12142</v>
      </c>
      <c r="E45" s="172">
        <f t="shared" si="1"/>
        <v>12100</v>
      </c>
      <c r="F45" s="172">
        <f t="shared" si="1"/>
        <v>13115</v>
      </c>
      <c r="G45" s="172">
        <f t="shared" si="1"/>
        <v>14095</v>
      </c>
      <c r="H45" s="175">
        <f t="shared" si="1"/>
        <v>14290</v>
      </c>
      <c r="I45" s="175">
        <f t="shared" si="1"/>
        <v>14129</v>
      </c>
      <c r="J45" s="166">
        <f>+SUM(J39:J44)</f>
        <v>13966</v>
      </c>
      <c r="K45" s="166">
        <f>+SUM(K39:K44)</f>
        <v>13755</v>
      </c>
      <c r="L45" s="166">
        <f>+SUM(L39:L44)</f>
        <v>13190</v>
      </c>
      <c r="M45" s="167">
        <f>+SUM(M39:M44)</f>
        <v>12937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1023</v>
      </c>
      <c r="D51" s="15">
        <v>973</v>
      </c>
      <c r="E51" s="15">
        <v>912</v>
      </c>
      <c r="F51" s="15">
        <v>909</v>
      </c>
      <c r="G51" s="15">
        <v>903</v>
      </c>
      <c r="H51" s="28">
        <v>227</v>
      </c>
      <c r="I51" s="28">
        <v>209</v>
      </c>
      <c r="J51" s="33">
        <v>207</v>
      </c>
      <c r="K51" s="33">
        <v>196</v>
      </c>
      <c r="L51" s="33">
        <v>260</v>
      </c>
      <c r="M51" s="70">
        <v>355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1337</v>
      </c>
      <c r="D54" s="15">
        <v>1487</v>
      </c>
      <c r="E54" s="15">
        <v>1645</v>
      </c>
      <c r="F54" s="15">
        <v>1944</v>
      </c>
      <c r="G54" s="15">
        <v>2189</v>
      </c>
      <c r="H54" s="28">
        <v>2230</v>
      </c>
      <c r="I54" s="28">
        <v>2407</v>
      </c>
      <c r="J54" s="33">
        <v>2465</v>
      </c>
      <c r="K54" s="33">
        <v>2535</v>
      </c>
      <c r="L54" s="33">
        <v>2485</v>
      </c>
      <c r="M54" s="70">
        <v>2389</v>
      </c>
    </row>
    <row r="55" spans="1:13" ht="18.75" x14ac:dyDescent="0.25">
      <c r="A55" s="245" t="s">
        <v>59</v>
      </c>
      <c r="B55" s="246"/>
      <c r="C55" s="69">
        <v>6374</v>
      </c>
      <c r="D55" s="15">
        <v>6635</v>
      </c>
      <c r="E55" s="15">
        <v>6525</v>
      </c>
      <c r="F55" s="15">
        <v>6773</v>
      </c>
      <c r="G55" s="15">
        <v>7182</v>
      </c>
      <c r="H55" s="28">
        <v>7324</v>
      </c>
      <c r="I55" s="28">
        <v>7056</v>
      </c>
      <c r="J55" s="33">
        <v>7005</v>
      </c>
      <c r="K55" s="33">
        <v>6867</v>
      </c>
      <c r="L55" s="33">
        <v>6463</v>
      </c>
      <c r="M55" s="70">
        <v>6281</v>
      </c>
    </row>
    <row r="56" spans="1:13" ht="18.75" x14ac:dyDescent="0.25">
      <c r="A56" s="245" t="s">
        <v>49</v>
      </c>
      <c r="B56" s="246"/>
      <c r="C56" s="69">
        <v>2766</v>
      </c>
      <c r="D56" s="15">
        <v>2809</v>
      </c>
      <c r="E56" s="15">
        <v>2709</v>
      </c>
      <c r="F56" s="15">
        <v>3076</v>
      </c>
      <c r="G56" s="15">
        <v>3352</v>
      </c>
      <c r="H56" s="28">
        <v>3987</v>
      </c>
      <c r="I56" s="28">
        <v>3913</v>
      </c>
      <c r="J56" s="33">
        <v>3748</v>
      </c>
      <c r="K56" s="33">
        <v>3570</v>
      </c>
      <c r="L56" s="33">
        <v>3422</v>
      </c>
      <c r="M56" s="70">
        <v>3312</v>
      </c>
    </row>
    <row r="57" spans="1:13" ht="18.75" x14ac:dyDescent="0.25">
      <c r="A57" s="245" t="s">
        <v>28</v>
      </c>
      <c r="B57" s="246"/>
      <c r="C57" s="69">
        <v>171</v>
      </c>
      <c r="D57" s="15">
        <v>238</v>
      </c>
      <c r="E57" s="15">
        <v>309</v>
      </c>
      <c r="F57" s="15">
        <v>413</v>
      </c>
      <c r="G57" s="15">
        <v>469</v>
      </c>
      <c r="H57" s="28">
        <v>522</v>
      </c>
      <c r="I57" s="28">
        <v>544</v>
      </c>
      <c r="J57" s="33">
        <v>541</v>
      </c>
      <c r="K57" s="33">
        <v>587</v>
      </c>
      <c r="L57" s="33">
        <v>534</v>
      </c>
      <c r="M57" s="70">
        <v>526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26</v>
      </c>
      <c r="M58" s="74">
        <v>74</v>
      </c>
    </row>
    <row r="59" spans="1:13" ht="19.5" thickBot="1" x14ac:dyDescent="0.3">
      <c r="A59" s="250" t="s">
        <v>8</v>
      </c>
      <c r="B59" s="251"/>
      <c r="C59" s="174">
        <f>+SUM(C50:C58)</f>
        <v>11671</v>
      </c>
      <c r="D59" s="172">
        <f>+SUM(D50:D58)</f>
        <v>12142</v>
      </c>
      <c r="E59" s="172">
        <f t="shared" ref="E59:L59" si="2">+SUM(E50:E58)</f>
        <v>12100</v>
      </c>
      <c r="F59" s="172">
        <f t="shared" si="2"/>
        <v>13115</v>
      </c>
      <c r="G59" s="172">
        <f t="shared" si="2"/>
        <v>14095</v>
      </c>
      <c r="H59" s="172">
        <f t="shared" si="2"/>
        <v>14290</v>
      </c>
      <c r="I59" s="172">
        <f t="shared" si="2"/>
        <v>14129</v>
      </c>
      <c r="J59" s="172">
        <f t="shared" si="2"/>
        <v>13966</v>
      </c>
      <c r="K59" s="172">
        <f t="shared" si="2"/>
        <v>13755</v>
      </c>
      <c r="L59" s="172">
        <f t="shared" si="2"/>
        <v>13190</v>
      </c>
      <c r="M59" s="167">
        <f>+SUM(M50:M58)</f>
        <v>12937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319</v>
      </c>
      <c r="H66" s="33">
        <v>320</v>
      </c>
      <c r="I66" s="33">
        <v>312</v>
      </c>
      <c r="J66" s="33">
        <v>318</v>
      </c>
      <c r="K66" s="32">
        <v>334</v>
      </c>
      <c r="L66" s="32">
        <v>420</v>
      </c>
      <c r="M66" s="62">
        <v>513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1587</v>
      </c>
      <c r="H67" s="33">
        <v>1698</v>
      </c>
      <c r="I67" s="33">
        <v>1724</v>
      </c>
      <c r="J67" s="33">
        <v>1736</v>
      </c>
      <c r="K67" s="32">
        <v>1730</v>
      </c>
      <c r="L67" s="32">
        <v>1667</v>
      </c>
      <c r="M67" s="62">
        <v>1523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7780</v>
      </c>
      <c r="H68" s="33">
        <v>7839</v>
      </c>
      <c r="I68" s="33">
        <v>7674</v>
      </c>
      <c r="J68" s="33">
        <v>7657</v>
      </c>
      <c r="K68" s="32">
        <v>7562</v>
      </c>
      <c r="L68" s="32">
        <v>7197</v>
      </c>
      <c r="M68" s="62">
        <v>7094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469</v>
      </c>
      <c r="H69" s="33">
        <v>522</v>
      </c>
      <c r="I69" s="33">
        <v>544</v>
      </c>
      <c r="J69" s="33">
        <v>541</v>
      </c>
      <c r="K69" s="32">
        <v>581</v>
      </c>
      <c r="L69" s="32">
        <v>516</v>
      </c>
      <c r="M69" s="62">
        <v>513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42</v>
      </c>
      <c r="H70" s="33">
        <v>36</v>
      </c>
      <c r="I70" s="33">
        <v>27</v>
      </c>
      <c r="J70" s="33">
        <v>20</v>
      </c>
      <c r="K70" s="32">
        <v>28</v>
      </c>
      <c r="L70" s="32">
        <v>18</v>
      </c>
      <c r="M70" s="62">
        <v>34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3898</v>
      </c>
      <c r="H71" s="33">
        <v>3875</v>
      </c>
      <c r="I71" s="33">
        <v>3848</v>
      </c>
      <c r="J71" s="33">
        <v>3694</v>
      </c>
      <c r="K71" s="32">
        <v>3485</v>
      </c>
      <c r="L71" s="32">
        <v>3313</v>
      </c>
      <c r="M71" s="62">
        <v>3177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35</v>
      </c>
      <c r="L72" s="32">
        <v>59</v>
      </c>
      <c r="M72" s="62">
        <v>83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14095</v>
      </c>
      <c r="H76" s="172">
        <f t="shared" si="3"/>
        <v>14290</v>
      </c>
      <c r="I76" s="172">
        <f t="shared" ref="I76:M76" si="4">+SUM(I64:I75)</f>
        <v>14129</v>
      </c>
      <c r="J76" s="172">
        <f t="shared" si="4"/>
        <v>13966</v>
      </c>
      <c r="K76" s="172">
        <f t="shared" si="4"/>
        <v>13755</v>
      </c>
      <c r="L76" s="172">
        <f t="shared" si="4"/>
        <v>13190</v>
      </c>
      <c r="M76" s="173">
        <f t="shared" si="4"/>
        <v>12937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11663</v>
      </c>
      <c r="D82" s="84">
        <v>12111</v>
      </c>
      <c r="E82" s="84">
        <v>12088</v>
      </c>
      <c r="F82" s="84">
        <v>13075</v>
      </c>
      <c r="G82" s="84">
        <v>14059</v>
      </c>
      <c r="H82" s="85">
        <v>14233</v>
      </c>
      <c r="I82" s="85">
        <v>14104</v>
      </c>
      <c r="J82" s="85">
        <v>13912</v>
      </c>
      <c r="K82" s="86">
        <v>13677</v>
      </c>
      <c r="L82" s="86">
        <v>13045</v>
      </c>
      <c r="M82" s="87">
        <v>12781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8</v>
      </c>
      <c r="D84" s="15">
        <v>31</v>
      </c>
      <c r="E84" s="15">
        <v>12</v>
      </c>
      <c r="F84" s="15">
        <v>40</v>
      </c>
      <c r="G84" s="15">
        <v>36</v>
      </c>
      <c r="H84" s="28">
        <v>57</v>
      </c>
      <c r="I84" s="28">
        <v>25</v>
      </c>
      <c r="J84" s="28">
        <v>54</v>
      </c>
      <c r="K84" s="32">
        <v>78</v>
      </c>
      <c r="L84" s="32">
        <v>108</v>
      </c>
      <c r="M84" s="88">
        <v>118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37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38</v>
      </c>
    </row>
    <row r="87" spans="1:13" ht="19.5" thickBot="1" x14ac:dyDescent="0.3">
      <c r="A87" s="283" t="s">
        <v>8</v>
      </c>
      <c r="B87" s="284"/>
      <c r="C87" s="158">
        <f>+SUM(C82:C86)</f>
        <v>11671</v>
      </c>
      <c r="D87" s="164">
        <f t="shared" ref="D87:H87" si="5">+SUM(D82:D86)</f>
        <v>12142</v>
      </c>
      <c r="E87" s="164">
        <f t="shared" si="5"/>
        <v>12100</v>
      </c>
      <c r="F87" s="164">
        <f t="shared" si="5"/>
        <v>13115</v>
      </c>
      <c r="G87" s="164">
        <f t="shared" si="5"/>
        <v>14095</v>
      </c>
      <c r="H87" s="165">
        <f t="shared" si="5"/>
        <v>14290</v>
      </c>
      <c r="I87" s="165">
        <f>+SUM(I82:I86)</f>
        <v>14129</v>
      </c>
      <c r="J87" s="165">
        <f>+SUM(J82:J86)</f>
        <v>13966</v>
      </c>
      <c r="K87" s="166">
        <f>+SUM(K82:K86)</f>
        <v>13755</v>
      </c>
      <c r="L87" s="166">
        <f>+SUM(L82:L86)</f>
        <v>13190</v>
      </c>
      <c r="M87" s="167">
        <f>+SUM(M82:M86)</f>
        <v>12937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6234</v>
      </c>
      <c r="D93" s="91">
        <v>6411</v>
      </c>
      <c r="E93" s="91">
        <v>6359</v>
      </c>
      <c r="F93" s="91">
        <v>7054</v>
      </c>
      <c r="G93" s="91">
        <v>7654</v>
      </c>
      <c r="H93" s="92">
        <v>7774</v>
      </c>
      <c r="I93" s="92">
        <v>7682</v>
      </c>
      <c r="J93" s="86">
        <v>7600</v>
      </c>
      <c r="K93" s="86">
        <v>7525</v>
      </c>
      <c r="L93" s="86">
        <v>7314</v>
      </c>
      <c r="M93" s="87">
        <v>7212</v>
      </c>
    </row>
    <row r="94" spans="1:13" ht="18.75" x14ac:dyDescent="0.25">
      <c r="A94" s="275" t="s">
        <v>35</v>
      </c>
      <c r="B94" s="276"/>
      <c r="C94" s="63">
        <v>5437</v>
      </c>
      <c r="D94" s="15">
        <v>5731</v>
      </c>
      <c r="E94" s="15">
        <v>5741</v>
      </c>
      <c r="F94" s="15">
        <v>6061</v>
      </c>
      <c r="G94" s="15">
        <v>6441</v>
      </c>
      <c r="H94" s="28">
        <v>6516</v>
      </c>
      <c r="I94" s="28">
        <v>6447</v>
      </c>
      <c r="J94" s="28">
        <v>6366</v>
      </c>
      <c r="K94" s="32">
        <v>6230</v>
      </c>
      <c r="L94" s="32">
        <v>5876</v>
      </c>
      <c r="M94" s="88">
        <v>5725</v>
      </c>
    </row>
    <row r="95" spans="1:13" ht="19.5" thickBot="1" x14ac:dyDescent="0.3">
      <c r="A95" s="250" t="s">
        <v>8</v>
      </c>
      <c r="B95" s="251"/>
      <c r="C95" s="158">
        <f>+SUM(C93:C94)</f>
        <v>11671</v>
      </c>
      <c r="D95" s="164">
        <f t="shared" ref="D95:M95" si="6">+SUM(D93:D94)</f>
        <v>12142</v>
      </c>
      <c r="E95" s="164">
        <f t="shared" si="6"/>
        <v>12100</v>
      </c>
      <c r="F95" s="164">
        <f t="shared" si="6"/>
        <v>13115</v>
      </c>
      <c r="G95" s="164">
        <f t="shared" si="6"/>
        <v>14095</v>
      </c>
      <c r="H95" s="165">
        <f t="shared" si="6"/>
        <v>14290</v>
      </c>
      <c r="I95" s="165">
        <f t="shared" si="6"/>
        <v>14129</v>
      </c>
      <c r="J95" s="165">
        <f t="shared" si="6"/>
        <v>13966</v>
      </c>
      <c r="K95" s="166">
        <f t="shared" si="6"/>
        <v>13755</v>
      </c>
      <c r="L95" s="166">
        <f t="shared" si="6"/>
        <v>13190</v>
      </c>
      <c r="M95" s="167">
        <f t="shared" si="6"/>
        <v>12937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75" t="s">
        <v>4</v>
      </c>
      <c r="B101" s="276"/>
      <c r="C101" s="209">
        <v>6.2081825161785675E-2</v>
      </c>
      <c r="D101" s="209">
        <v>6.4749733759318417E-2</v>
      </c>
      <c r="E101" s="209">
        <v>6.0473625368431753E-2</v>
      </c>
      <c r="F101" s="209">
        <v>5.1416694015971993E-2</v>
      </c>
      <c r="G101" s="210">
        <v>3.6864262145864149E-2</v>
      </c>
    </row>
    <row r="102" spans="1:10" ht="19.5" thickBot="1" x14ac:dyDescent="0.3">
      <c r="A102" s="250" t="s">
        <v>41</v>
      </c>
      <c r="B102" s="251"/>
      <c r="C102" s="162">
        <v>6.2081825161785675E-2</v>
      </c>
      <c r="D102" s="162">
        <v>6.4749733759318417E-2</v>
      </c>
      <c r="E102" s="162">
        <v>6.0473625368431753E-2</v>
      </c>
      <c r="F102" s="162">
        <v>5.1416694015971993E-2</v>
      </c>
      <c r="G102" s="163">
        <v>3.6864262145864149E-2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9690</v>
      </c>
      <c r="D111" s="95">
        <v>8716</v>
      </c>
      <c r="E111" s="96">
        <f t="shared" si="8"/>
        <v>0.89948400412796703</v>
      </c>
      <c r="G111" s="217" t="s">
        <v>4</v>
      </c>
      <c r="H111" s="218"/>
      <c r="I111" s="98">
        <v>25</v>
      </c>
      <c r="J111"/>
    </row>
    <row r="112" spans="1:10" ht="18.75" x14ac:dyDescent="0.25">
      <c r="A112" s="217" t="s">
        <v>5</v>
      </c>
      <c r="B112" s="249"/>
      <c r="C112" s="63">
        <f t="shared" si="7"/>
        <v>1365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39</v>
      </c>
      <c r="J112"/>
    </row>
    <row r="113" spans="1:10" ht="18.75" x14ac:dyDescent="0.25">
      <c r="A113" s="217" t="s">
        <v>6</v>
      </c>
      <c r="B113" s="249"/>
      <c r="C113" s="63">
        <f t="shared" si="7"/>
        <v>1767</v>
      </c>
      <c r="D113" s="95">
        <v>553</v>
      </c>
      <c r="E113" s="96">
        <f t="shared" si="8"/>
        <v>0.31295981890209396</v>
      </c>
      <c r="G113" s="217" t="s">
        <v>6</v>
      </c>
      <c r="H113" s="218"/>
      <c r="I113" s="98">
        <v>45</v>
      </c>
      <c r="J113"/>
    </row>
    <row r="114" spans="1:10" ht="18.75" x14ac:dyDescent="0.25">
      <c r="A114" s="217" t="s">
        <v>7</v>
      </c>
      <c r="B114" s="249"/>
      <c r="C114" s="63">
        <f t="shared" si="7"/>
        <v>115</v>
      </c>
      <c r="D114" s="95">
        <v>60</v>
      </c>
      <c r="E114" s="96">
        <f t="shared" si="8"/>
        <v>0.52173913043478259</v>
      </c>
      <c r="G114" s="217" t="s">
        <v>7</v>
      </c>
      <c r="H114" s="218"/>
      <c r="I114" s="98">
        <v>6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12937</v>
      </c>
      <c r="D115" s="159">
        <f>+SUM(D109:D114)</f>
        <v>9329</v>
      </c>
      <c r="E115" s="160">
        <f t="shared" si="8"/>
        <v>0.72110999458916292</v>
      </c>
      <c r="G115" s="257" t="s">
        <v>8</v>
      </c>
      <c r="H115" s="292"/>
      <c r="I115" s="161">
        <f>+SUM(I109:I114)</f>
        <v>115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5507</v>
      </c>
      <c r="D123" s="303">
        <f>+C123+C124</f>
        <v>9176</v>
      </c>
      <c r="E123" s="103">
        <v>4735</v>
      </c>
      <c r="F123" s="303">
        <f>+E123+E124</f>
        <v>8020</v>
      </c>
      <c r="G123" s="67">
        <v>3329</v>
      </c>
      <c r="H123" s="305">
        <f>+G123+G124</f>
        <v>5614</v>
      </c>
    </row>
    <row r="124" spans="1:10" ht="18.75" x14ac:dyDescent="0.25">
      <c r="A124" s="227"/>
      <c r="B124" s="105">
        <v>2</v>
      </c>
      <c r="C124" s="99">
        <v>3669</v>
      </c>
      <c r="D124" s="223"/>
      <c r="E124" s="99">
        <v>3285</v>
      </c>
      <c r="F124" s="223"/>
      <c r="G124" s="99">
        <v>2285</v>
      </c>
      <c r="H124" s="223"/>
    </row>
    <row r="125" spans="1:10" ht="18.75" x14ac:dyDescent="0.25">
      <c r="A125" s="226">
        <v>2017</v>
      </c>
      <c r="B125" s="106">
        <v>1</v>
      </c>
      <c r="C125" s="100">
        <v>5261</v>
      </c>
      <c r="D125" s="222">
        <f>+C125+C126</f>
        <v>8865</v>
      </c>
      <c r="E125" s="100">
        <v>4609</v>
      </c>
      <c r="F125" s="222">
        <f>+E125+E126</f>
        <v>7856</v>
      </c>
      <c r="G125" s="100">
        <v>3240</v>
      </c>
      <c r="H125" s="222">
        <f>+G125+G126</f>
        <v>5563</v>
      </c>
    </row>
    <row r="126" spans="1:10" ht="18.75" x14ac:dyDescent="0.25">
      <c r="A126" s="227"/>
      <c r="B126" s="105">
        <v>2</v>
      </c>
      <c r="C126" s="99">
        <v>3604</v>
      </c>
      <c r="D126" s="223"/>
      <c r="E126" s="99">
        <v>3247</v>
      </c>
      <c r="F126" s="223"/>
      <c r="G126" s="99">
        <v>2323</v>
      </c>
      <c r="H126" s="223"/>
    </row>
    <row r="127" spans="1:10" ht="18.75" x14ac:dyDescent="0.25">
      <c r="A127" s="226">
        <v>2018</v>
      </c>
      <c r="B127" s="106">
        <v>1</v>
      </c>
      <c r="C127" s="100">
        <v>4605</v>
      </c>
      <c r="D127" s="222">
        <f>+C127+C128</f>
        <v>7448</v>
      </c>
      <c r="E127" s="100">
        <v>4152</v>
      </c>
      <c r="F127" s="222">
        <f>+E127+E128</f>
        <v>6754</v>
      </c>
      <c r="G127" s="100">
        <v>2733</v>
      </c>
      <c r="H127" s="222">
        <f>+G127+G128</f>
        <v>4931</v>
      </c>
    </row>
    <row r="128" spans="1:10" ht="18.75" x14ac:dyDescent="0.25">
      <c r="A128" s="227"/>
      <c r="B128" s="105">
        <v>2</v>
      </c>
      <c r="C128" s="99">
        <v>2843</v>
      </c>
      <c r="D128" s="223"/>
      <c r="E128" s="99">
        <v>2602</v>
      </c>
      <c r="F128" s="223"/>
      <c r="G128" s="99">
        <v>2198</v>
      </c>
      <c r="H128" s="223"/>
    </row>
    <row r="129" spans="1:28" ht="18.75" x14ac:dyDescent="0.25">
      <c r="A129" s="226">
        <v>2019</v>
      </c>
      <c r="B129" s="106">
        <v>1</v>
      </c>
      <c r="C129" s="100">
        <v>58</v>
      </c>
      <c r="D129" s="222">
        <f>+C129+C130</f>
        <v>2778</v>
      </c>
      <c r="E129" s="100">
        <v>3355</v>
      </c>
      <c r="F129" s="222">
        <f>+E129+E130</f>
        <v>5854</v>
      </c>
      <c r="G129" s="100">
        <v>2782</v>
      </c>
      <c r="H129" s="222">
        <f>+G129+G130</f>
        <v>4896</v>
      </c>
    </row>
    <row r="130" spans="1:28" ht="18.75" x14ac:dyDescent="0.25">
      <c r="A130" s="227"/>
      <c r="B130" s="105">
        <v>2</v>
      </c>
      <c r="C130" s="99">
        <v>2720</v>
      </c>
      <c r="D130" s="223"/>
      <c r="E130" s="99">
        <v>2499</v>
      </c>
      <c r="F130" s="223"/>
      <c r="G130" s="99">
        <v>2114</v>
      </c>
      <c r="H130" s="223"/>
    </row>
    <row r="131" spans="1:28" ht="18.75" x14ac:dyDescent="0.25">
      <c r="A131" s="226">
        <v>2022</v>
      </c>
      <c r="B131" s="106">
        <v>1</v>
      </c>
      <c r="C131" s="100">
        <v>3796</v>
      </c>
      <c r="D131" s="222">
        <f>+C131+C132</f>
        <v>6401</v>
      </c>
      <c r="E131" s="100">
        <v>3496</v>
      </c>
      <c r="F131" s="222">
        <f>+E131+E132</f>
        <v>5893</v>
      </c>
      <c r="G131" s="100">
        <v>2805</v>
      </c>
      <c r="H131" s="222">
        <f>+G131+G132</f>
        <v>4593</v>
      </c>
    </row>
    <row r="132" spans="1:28" ht="18.75" x14ac:dyDescent="0.25">
      <c r="A132" s="227"/>
      <c r="B132" s="105">
        <v>2</v>
      </c>
      <c r="C132" s="99">
        <v>2605</v>
      </c>
      <c r="D132" s="223"/>
      <c r="E132" s="99">
        <v>2397</v>
      </c>
      <c r="F132" s="223"/>
      <c r="G132" s="99">
        <v>1788</v>
      </c>
      <c r="H132" s="223"/>
    </row>
    <row r="133" spans="1:28" ht="18.75" x14ac:dyDescent="0.25">
      <c r="A133" s="226">
        <v>2021</v>
      </c>
      <c r="B133" s="106">
        <v>1</v>
      </c>
      <c r="C133" s="100">
        <v>3536</v>
      </c>
      <c r="D133" s="222">
        <f>+C133+C134</f>
        <v>6295</v>
      </c>
      <c r="E133" s="100">
        <v>3245</v>
      </c>
      <c r="F133" s="222">
        <f>+E133+E134</f>
        <v>5774</v>
      </c>
      <c r="G133" s="100">
        <v>2558</v>
      </c>
      <c r="H133" s="222">
        <f>+G133+G134</f>
        <v>4627</v>
      </c>
    </row>
    <row r="134" spans="1:28" ht="18.75" x14ac:dyDescent="0.25">
      <c r="A134" s="227"/>
      <c r="B134" s="105">
        <v>2</v>
      </c>
      <c r="C134" s="99">
        <v>2759</v>
      </c>
      <c r="D134" s="223"/>
      <c r="E134" s="99">
        <v>2529</v>
      </c>
      <c r="F134" s="223"/>
      <c r="G134" s="99">
        <v>2069</v>
      </c>
      <c r="H134" s="223"/>
    </row>
    <row r="135" spans="1:28" ht="18.75" x14ac:dyDescent="0.25">
      <c r="A135" s="254">
        <v>2022</v>
      </c>
      <c r="B135" s="107">
        <v>1</v>
      </c>
      <c r="C135" s="101">
        <v>3773</v>
      </c>
      <c r="D135" s="271">
        <f>+C135+C136</f>
        <v>7379</v>
      </c>
      <c r="E135" s="101">
        <v>3205</v>
      </c>
      <c r="F135" s="271">
        <f>+E135+E136</f>
        <v>6331</v>
      </c>
      <c r="G135" s="101">
        <v>2592</v>
      </c>
      <c r="H135" s="271">
        <f>+G135+G136</f>
        <v>5222</v>
      </c>
    </row>
    <row r="136" spans="1:28" ht="19.5" thickBot="1" x14ac:dyDescent="0.3">
      <c r="A136" s="255"/>
      <c r="B136" s="108">
        <v>2</v>
      </c>
      <c r="C136" s="102">
        <v>3606</v>
      </c>
      <c r="D136" s="272"/>
      <c r="E136" s="102">
        <v>3126</v>
      </c>
      <c r="F136" s="272"/>
      <c r="G136" s="102">
        <v>2630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244</v>
      </c>
      <c r="F141" s="110">
        <f t="shared" si="9"/>
        <v>170</v>
      </c>
      <c r="G141" s="110">
        <f t="shared" si="9"/>
        <v>477</v>
      </c>
      <c r="H141" s="110">
        <f t="shared" si="9"/>
        <v>161</v>
      </c>
      <c r="I141" s="111">
        <f t="shared" si="9"/>
        <v>0</v>
      </c>
      <c r="J141" s="229">
        <f>+SUM(B141:I141)</f>
        <v>1052</v>
      </c>
      <c r="M141" s="3">
        <v>0</v>
      </c>
      <c r="N141" s="22">
        <v>0</v>
      </c>
      <c r="O141" s="22">
        <v>0</v>
      </c>
      <c r="P141" s="22">
        <v>244</v>
      </c>
      <c r="Q141" s="22">
        <v>170</v>
      </c>
      <c r="R141" s="22">
        <v>477</v>
      </c>
      <c r="S141" s="22">
        <v>161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0.23193916349809887</v>
      </c>
      <c r="F142" s="113">
        <f>+IF($J$141=0,"",(F141/$J$141))</f>
        <v>0.16159695817490494</v>
      </c>
      <c r="G142" s="113">
        <f t="shared" si="10"/>
        <v>0.45342205323193918</v>
      </c>
      <c r="H142" s="113">
        <f t="shared" si="10"/>
        <v>0.15304182509505704</v>
      </c>
      <c r="I142" s="114">
        <f>+IF($J$141=0,"",(I141/$J$141))</f>
        <v>0</v>
      </c>
      <c r="J142" s="230"/>
      <c r="M142" s="3">
        <v>2</v>
      </c>
      <c r="N142" s="22">
        <v>0</v>
      </c>
      <c r="O142" s="22">
        <v>0</v>
      </c>
      <c r="P142" s="22">
        <v>3</v>
      </c>
      <c r="Q142" s="22">
        <v>215</v>
      </c>
      <c r="R142" s="22">
        <v>670</v>
      </c>
      <c r="S142" s="22">
        <v>231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2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3</v>
      </c>
      <c r="F143" s="116">
        <f t="shared" si="11"/>
        <v>215</v>
      </c>
      <c r="G143" s="116">
        <f t="shared" si="11"/>
        <v>670</v>
      </c>
      <c r="H143" s="116">
        <f t="shared" si="11"/>
        <v>231</v>
      </c>
      <c r="I143" s="117">
        <f t="shared" si="11"/>
        <v>0</v>
      </c>
      <c r="J143" s="224">
        <f>+SUM(B143:I143)</f>
        <v>1121</v>
      </c>
      <c r="M143" s="3">
        <v>1</v>
      </c>
      <c r="N143" s="22">
        <v>0</v>
      </c>
      <c r="O143" s="22">
        <v>0</v>
      </c>
      <c r="P143" s="22">
        <v>80</v>
      </c>
      <c r="Q143" s="22">
        <v>70</v>
      </c>
      <c r="R143" s="22">
        <v>731</v>
      </c>
      <c r="S143" s="22">
        <v>259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1.7841213202497771E-3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2.6761819803746653E-3</v>
      </c>
      <c r="F144" s="119">
        <f t="shared" si="12"/>
        <v>0.19179304192685104</v>
      </c>
      <c r="G144" s="119">
        <f t="shared" si="12"/>
        <v>0.59768064228367535</v>
      </c>
      <c r="H144" s="119">
        <f t="shared" si="12"/>
        <v>0.20606601248884923</v>
      </c>
      <c r="I144" s="120">
        <f t="shared" si="12"/>
        <v>0</v>
      </c>
      <c r="J144" s="225"/>
      <c r="M144" s="3">
        <v>1</v>
      </c>
      <c r="N144" s="3">
        <v>0</v>
      </c>
      <c r="O144" s="3">
        <v>0</v>
      </c>
      <c r="P144" s="3">
        <v>66</v>
      </c>
      <c r="Q144" s="3">
        <v>64</v>
      </c>
      <c r="R144" s="3">
        <v>744</v>
      </c>
      <c r="S144" s="3">
        <v>266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1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80</v>
      </c>
      <c r="F145" s="116">
        <f t="shared" si="13"/>
        <v>70</v>
      </c>
      <c r="G145" s="116">
        <f t="shared" si="13"/>
        <v>731</v>
      </c>
      <c r="H145" s="116">
        <f t="shared" si="13"/>
        <v>259</v>
      </c>
      <c r="I145" s="117">
        <f t="shared" si="13"/>
        <v>0</v>
      </c>
      <c r="J145" s="224">
        <f>+SUM(B145:I145)</f>
        <v>1141</v>
      </c>
      <c r="M145" s="3">
        <v>1</v>
      </c>
      <c r="N145" s="3">
        <v>0</v>
      </c>
      <c r="O145" s="3">
        <v>0</v>
      </c>
      <c r="P145" s="3">
        <v>47</v>
      </c>
      <c r="Q145" s="3">
        <v>50</v>
      </c>
      <c r="R145" s="3">
        <v>721</v>
      </c>
      <c r="S145" s="3">
        <v>280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8.7642418930762491E-4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7.0113935144609993E-2</v>
      </c>
      <c r="F146" s="119">
        <f t="shared" si="14"/>
        <v>6.1349693251533742E-2</v>
      </c>
      <c r="G146" s="119">
        <f t="shared" si="14"/>
        <v>0.64066608238387379</v>
      </c>
      <c r="H146" s="119">
        <f t="shared" si="14"/>
        <v>0.22699386503067484</v>
      </c>
      <c r="I146" s="120">
        <f t="shared" si="14"/>
        <v>0</v>
      </c>
      <c r="J146" s="225"/>
      <c r="M146" s="3">
        <v>1</v>
      </c>
      <c r="N146" s="3">
        <v>0</v>
      </c>
      <c r="O146" s="3">
        <v>0</v>
      </c>
      <c r="P146" s="3">
        <v>40</v>
      </c>
      <c r="Q146" s="3">
        <v>34</v>
      </c>
      <c r="R146" s="3">
        <v>636</v>
      </c>
      <c r="S146" s="3">
        <v>297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1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66</v>
      </c>
      <c r="F147" s="116">
        <f t="shared" si="15"/>
        <v>64</v>
      </c>
      <c r="G147" s="116">
        <f t="shared" si="15"/>
        <v>744</v>
      </c>
      <c r="H147" s="116">
        <f t="shared" si="15"/>
        <v>266</v>
      </c>
      <c r="I147" s="117">
        <f t="shared" si="15"/>
        <v>0</v>
      </c>
      <c r="J147" s="224">
        <f>+SUM(B147:I147)</f>
        <v>1141</v>
      </c>
      <c r="M147" s="3">
        <v>0</v>
      </c>
      <c r="N147" s="3">
        <v>0</v>
      </c>
      <c r="O147" s="3">
        <v>0</v>
      </c>
      <c r="P147" s="3">
        <v>30</v>
      </c>
      <c r="Q147" s="3">
        <v>16</v>
      </c>
      <c r="R147" s="3">
        <v>664</v>
      </c>
      <c r="S147" s="3">
        <v>325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8.7642418930762491E-4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5.7843996494303246E-2</v>
      </c>
      <c r="F148" s="119">
        <f t="shared" si="16"/>
        <v>5.6091148115687994E-2</v>
      </c>
      <c r="G148" s="119">
        <f t="shared" si="16"/>
        <v>0.65205959684487291</v>
      </c>
      <c r="H148" s="119">
        <f t="shared" si="16"/>
        <v>0.23312883435582821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1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47</v>
      </c>
      <c r="F149" s="116">
        <f t="shared" si="17"/>
        <v>50</v>
      </c>
      <c r="G149" s="116">
        <f t="shared" si="17"/>
        <v>721</v>
      </c>
      <c r="H149" s="116">
        <f t="shared" si="17"/>
        <v>280</v>
      </c>
      <c r="I149" s="117">
        <f t="shared" si="17"/>
        <v>0</v>
      </c>
      <c r="J149" s="224">
        <f>+SUM(B149:I149)</f>
        <v>1099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9.099181073703367E-4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4.2766151046405826E-2</v>
      </c>
      <c r="F150" s="119">
        <f t="shared" si="18"/>
        <v>4.5495905368516831E-2</v>
      </c>
      <c r="G150" s="119">
        <f t="shared" si="18"/>
        <v>0.6560509554140127</v>
      </c>
      <c r="H150" s="119">
        <f t="shared" si="18"/>
        <v>0.25477707006369427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1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40</v>
      </c>
      <c r="F151" s="116">
        <f t="shared" si="19"/>
        <v>34</v>
      </c>
      <c r="G151" s="116">
        <f t="shared" si="19"/>
        <v>636</v>
      </c>
      <c r="H151" s="116">
        <f t="shared" si="19"/>
        <v>297</v>
      </c>
      <c r="I151" s="117">
        <f t="shared" si="19"/>
        <v>0</v>
      </c>
      <c r="J151" s="224">
        <f>+SUM(B151:I151)</f>
        <v>1008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9.9206349206349201E-4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3.968253968253968E-2</v>
      </c>
      <c r="F152" s="119">
        <f t="shared" si="20"/>
        <v>3.3730158730158728E-2</v>
      </c>
      <c r="G152" s="119">
        <f t="shared" si="20"/>
        <v>0.63095238095238093</v>
      </c>
      <c r="H152" s="119">
        <f t="shared" si="20"/>
        <v>0.29464285714285715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30</v>
      </c>
      <c r="F153" s="122">
        <f t="shared" si="21"/>
        <v>16</v>
      </c>
      <c r="G153" s="122">
        <f t="shared" si="21"/>
        <v>664</v>
      </c>
      <c r="H153" s="122">
        <f t="shared" si="21"/>
        <v>325</v>
      </c>
      <c r="I153" s="123">
        <f t="shared" si="21"/>
        <v>0</v>
      </c>
      <c r="J153" s="235">
        <f>+SUM(B153:I153)</f>
        <v>1035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2.8985507246376812E-2</v>
      </c>
      <c r="F154" s="125">
        <f t="shared" si="22"/>
        <v>1.5458937198067632E-2</v>
      </c>
      <c r="G154" s="125">
        <f t="shared" si="22"/>
        <v>0.64154589371980675</v>
      </c>
      <c r="H154" s="125">
        <f t="shared" si="22"/>
        <v>0.3140096618357488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695</v>
      </c>
      <c r="C159" s="83">
        <f t="shared" ref="C159:E159" si="23">+N159</f>
        <v>25</v>
      </c>
      <c r="D159" s="83">
        <f t="shared" si="23"/>
        <v>331</v>
      </c>
      <c r="E159" s="110">
        <f t="shared" si="23"/>
        <v>1</v>
      </c>
      <c r="F159" s="229">
        <f>+SUM(B159:E159)</f>
        <v>1052</v>
      </c>
      <c r="G159" s="83">
        <f>Q159</f>
        <v>324</v>
      </c>
      <c r="H159" s="110">
        <f>R159</f>
        <v>728</v>
      </c>
      <c r="I159" s="229">
        <f>+SUM(G159:H159)</f>
        <v>1052</v>
      </c>
      <c r="J159" s="34"/>
      <c r="M159" s="3">
        <v>695</v>
      </c>
      <c r="N159" s="3">
        <v>25</v>
      </c>
      <c r="O159" s="3">
        <v>331</v>
      </c>
      <c r="P159" s="3">
        <v>1</v>
      </c>
      <c r="Q159" s="3">
        <v>324</v>
      </c>
      <c r="R159" s="3">
        <v>728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0.66064638783269958</v>
      </c>
      <c r="C160" s="30">
        <f t="shared" ref="C160:E160" si="24">+IF($F$159=0,"",(C159/$F$159))</f>
        <v>2.3764258555133078E-2</v>
      </c>
      <c r="D160" s="30">
        <f t="shared" si="24"/>
        <v>0.31463878326996197</v>
      </c>
      <c r="E160" s="113">
        <f t="shared" si="24"/>
        <v>9.5057034220532319E-4</v>
      </c>
      <c r="F160" s="230"/>
      <c r="G160" s="30">
        <f>+IF($I$159=0,"",(G159/$I$159))</f>
        <v>0.30798479087452474</v>
      </c>
      <c r="H160" s="113">
        <f>+IF($I$159=0,"",(H159/$I$159))</f>
        <v>0.69201520912547532</v>
      </c>
      <c r="I160" s="230"/>
      <c r="J160" s="34"/>
      <c r="M160" s="3">
        <v>759</v>
      </c>
      <c r="N160" s="3">
        <v>20</v>
      </c>
      <c r="O160" s="3">
        <v>342</v>
      </c>
      <c r="P160" s="3">
        <v>0</v>
      </c>
      <c r="Q160" s="3">
        <v>364</v>
      </c>
      <c r="R160" s="3">
        <v>757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759</v>
      </c>
      <c r="C161" s="25">
        <f t="shared" ref="C161:E161" si="25">+N160</f>
        <v>20</v>
      </c>
      <c r="D161" s="25">
        <f t="shared" si="25"/>
        <v>342</v>
      </c>
      <c r="E161" s="116">
        <f t="shared" si="25"/>
        <v>0</v>
      </c>
      <c r="F161" s="224">
        <f>+SUM(B161:E161)</f>
        <v>1121</v>
      </c>
      <c r="G161" s="25">
        <f>Q160</f>
        <v>364</v>
      </c>
      <c r="H161" s="116">
        <f>R160</f>
        <v>757</v>
      </c>
      <c r="I161" s="224">
        <f>+SUM(G161:H161)</f>
        <v>1121</v>
      </c>
      <c r="J161" s="34"/>
      <c r="M161" s="3">
        <v>776</v>
      </c>
      <c r="N161" s="3">
        <v>21</v>
      </c>
      <c r="O161" s="3">
        <v>344</v>
      </c>
      <c r="P161" s="3">
        <v>0</v>
      </c>
      <c r="Q161" s="3">
        <v>365</v>
      </c>
      <c r="R161" s="3">
        <v>776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0.67707404103479041</v>
      </c>
      <c r="C162" s="29">
        <f t="shared" ref="C162:E162" si="26">+IF($F$161=0,"",(C161/$F$161))</f>
        <v>1.784121320249777E-2</v>
      </c>
      <c r="D162" s="29">
        <f t="shared" si="26"/>
        <v>0.30508474576271188</v>
      </c>
      <c r="E162" s="119">
        <f t="shared" si="26"/>
        <v>0</v>
      </c>
      <c r="F162" s="225"/>
      <c r="G162" s="29">
        <f>+IF($I$161=0,"",(G161/$I$161))</f>
        <v>0.32471008028545939</v>
      </c>
      <c r="H162" s="119">
        <f>+IF($I$161=0,"",(H161/$I$161))</f>
        <v>0.67528991971454055</v>
      </c>
      <c r="I162" s="225"/>
      <c r="J162" s="34"/>
      <c r="M162" s="3">
        <v>786</v>
      </c>
      <c r="N162" s="3">
        <v>18</v>
      </c>
      <c r="O162" s="3">
        <v>337</v>
      </c>
      <c r="P162" s="3">
        <v>0</v>
      </c>
      <c r="Q162" s="3">
        <v>356</v>
      </c>
      <c r="R162" s="3">
        <v>785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776</v>
      </c>
      <c r="C163" s="25">
        <f t="shared" ref="C163:E163" si="27">+N161</f>
        <v>21</v>
      </c>
      <c r="D163" s="25">
        <f t="shared" si="27"/>
        <v>344</v>
      </c>
      <c r="E163" s="116">
        <f t="shared" si="27"/>
        <v>0</v>
      </c>
      <c r="F163" s="224">
        <f>+SUM(B163:E163)</f>
        <v>1141</v>
      </c>
      <c r="G163" s="25">
        <f>Q161</f>
        <v>365</v>
      </c>
      <c r="H163" s="116">
        <f>R161</f>
        <v>776</v>
      </c>
      <c r="I163" s="224">
        <f>+SUM(G163:H163)</f>
        <v>1141</v>
      </c>
      <c r="J163" s="34"/>
      <c r="M163" s="3">
        <v>746</v>
      </c>
      <c r="N163" s="3">
        <v>17</v>
      </c>
      <c r="O163" s="3">
        <v>336</v>
      </c>
      <c r="P163" s="3">
        <v>0</v>
      </c>
      <c r="Q163" s="3">
        <v>354</v>
      </c>
      <c r="R163" s="3">
        <v>745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0.68010517090271694</v>
      </c>
      <c r="C164" s="29">
        <f t="shared" ref="C164:E164" si="28">+IF($F$163=0,"",(C163/$F$163))</f>
        <v>1.8404907975460124E-2</v>
      </c>
      <c r="D164" s="29">
        <f t="shared" si="28"/>
        <v>0.30148992112182293</v>
      </c>
      <c r="E164" s="119">
        <f t="shared" si="28"/>
        <v>0</v>
      </c>
      <c r="F164" s="225"/>
      <c r="G164" s="29">
        <f>+IF($I$163=0,"",(G163/$I$163))</f>
        <v>0.31989482909728306</v>
      </c>
      <c r="H164" s="119">
        <f>+IF($I$163=0,"",(H163/$I$163))</f>
        <v>0.68010517090271694</v>
      </c>
      <c r="I164" s="225"/>
      <c r="J164" s="34"/>
      <c r="M164" s="3">
        <v>641</v>
      </c>
      <c r="N164" s="3">
        <v>20</v>
      </c>
      <c r="O164" s="3">
        <v>347</v>
      </c>
      <c r="P164" s="3">
        <v>0</v>
      </c>
      <c r="Q164" s="3">
        <v>344</v>
      </c>
      <c r="R164" s="3">
        <v>664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786</v>
      </c>
      <c r="C165" s="19">
        <f t="shared" ref="C165:E165" si="29">+N162</f>
        <v>18</v>
      </c>
      <c r="D165" s="19">
        <f t="shared" si="29"/>
        <v>337</v>
      </c>
      <c r="E165" s="122">
        <f t="shared" si="29"/>
        <v>0</v>
      </c>
      <c r="F165" s="224">
        <f>+SUM(B165:E165)</f>
        <v>1141</v>
      </c>
      <c r="G165" s="25">
        <f>Q162</f>
        <v>356</v>
      </c>
      <c r="H165" s="116">
        <f>R162</f>
        <v>785</v>
      </c>
      <c r="I165" s="224">
        <f>+SUM(G165:H165)</f>
        <v>1141</v>
      </c>
      <c r="J165" s="34"/>
      <c r="M165" s="3">
        <v>658</v>
      </c>
      <c r="N165" s="3">
        <v>49</v>
      </c>
      <c r="O165" s="3">
        <v>328</v>
      </c>
      <c r="P165" s="3">
        <v>0</v>
      </c>
      <c r="Q165" s="3">
        <v>353</v>
      </c>
      <c r="R165" s="3">
        <v>682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0.68886941279579317</v>
      </c>
      <c r="C166" s="29">
        <f>+IF($F$165=0,"",(C165/$F$165))</f>
        <v>1.5775635407537247E-2</v>
      </c>
      <c r="D166" s="29">
        <f t="shared" ref="D166:E166" si="30">+IF($F$165=0,"",(D165/$F$165))</f>
        <v>0.2953549517966696</v>
      </c>
      <c r="E166" s="119">
        <f t="shared" si="30"/>
        <v>0</v>
      </c>
      <c r="F166" s="225"/>
      <c r="G166" s="29">
        <f>+IF($I$165=0,"",(G165/$I$165))</f>
        <v>0.31200701139351444</v>
      </c>
      <c r="H166" s="119">
        <f>+IF($I$165=0,"",(H165/$I$165))</f>
        <v>0.6879929886064855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746</v>
      </c>
      <c r="C167" s="19">
        <f t="shared" ref="C167:E167" si="31">+N163</f>
        <v>17</v>
      </c>
      <c r="D167" s="19">
        <f t="shared" si="31"/>
        <v>336</v>
      </c>
      <c r="E167" s="122">
        <f t="shared" si="31"/>
        <v>0</v>
      </c>
      <c r="F167" s="224">
        <f>+SUM(B167:E167)</f>
        <v>1099</v>
      </c>
      <c r="G167" s="25">
        <f>Q163</f>
        <v>354</v>
      </c>
      <c r="H167" s="116">
        <f>R163</f>
        <v>745</v>
      </c>
      <c r="I167" s="224">
        <f>+SUM(G167:H167)</f>
        <v>1099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0.67879890809827115</v>
      </c>
      <c r="C168" s="29">
        <f>+IF($F$167=0,"",(C167/$F$167))</f>
        <v>1.5468607825295723E-2</v>
      </c>
      <c r="D168" s="29">
        <f>+IF($F$167=0,"",(D167/$F$167))</f>
        <v>0.30573248407643311</v>
      </c>
      <c r="E168" s="119">
        <f>+IF($F$167=0,"",(E167/$F$167))</f>
        <v>0</v>
      </c>
      <c r="F168" s="225"/>
      <c r="G168" s="29">
        <f>+IF($I$167=0,"",(G167/$I$167))</f>
        <v>0.3221110100090992</v>
      </c>
      <c r="H168" s="119">
        <f>+IF($I$167=0,"",(H167/$I$167))</f>
        <v>0.67788898999090086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641</v>
      </c>
      <c r="C169" s="19">
        <f t="shared" ref="C169:E169" si="32">+N164</f>
        <v>20</v>
      </c>
      <c r="D169" s="19">
        <f t="shared" si="32"/>
        <v>347</v>
      </c>
      <c r="E169" s="122">
        <f t="shared" si="32"/>
        <v>0</v>
      </c>
      <c r="F169" s="224">
        <f>+SUM(B169:E169)</f>
        <v>1008</v>
      </c>
      <c r="G169" s="25">
        <f>Q164</f>
        <v>344</v>
      </c>
      <c r="H169" s="116">
        <f>R164</f>
        <v>664</v>
      </c>
      <c r="I169" s="220">
        <f>+SUM(G169:H169)</f>
        <v>1008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0.63591269841269837</v>
      </c>
      <c r="C170" s="29">
        <f>+IF($F$169=0,"",(C169/$F$169))</f>
        <v>1.984126984126984E-2</v>
      </c>
      <c r="D170" s="29">
        <f>+IF($F$169=0,"",(D169/$F$169))</f>
        <v>0.34424603174603174</v>
      </c>
      <c r="E170" s="119">
        <f>+IF($F$169=0,"",(E169/$F$169))</f>
        <v>0</v>
      </c>
      <c r="F170" s="225"/>
      <c r="G170" s="29">
        <f>+IF($I$169=0,"",(G169/$I$169))</f>
        <v>0.34126984126984128</v>
      </c>
      <c r="H170" s="119">
        <f>+IF($I$169=0,"",(H169/$I$169))</f>
        <v>0.65873015873015872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658</v>
      </c>
      <c r="C171" s="19">
        <f t="shared" ref="C171:E171" si="33">+N165</f>
        <v>49</v>
      </c>
      <c r="D171" s="19">
        <f t="shared" si="33"/>
        <v>328</v>
      </c>
      <c r="E171" s="122">
        <f t="shared" si="33"/>
        <v>0</v>
      </c>
      <c r="F171" s="235">
        <f>+SUM(B171:E171)</f>
        <v>1035</v>
      </c>
      <c r="G171" s="19">
        <f>Q165</f>
        <v>353</v>
      </c>
      <c r="H171" s="122">
        <f>R165</f>
        <v>682</v>
      </c>
      <c r="I171" s="235">
        <f>+SUM(G171:H171)</f>
        <v>1035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0.63574879227053138</v>
      </c>
      <c r="C172" s="127">
        <f t="shared" ref="C172:E172" si="34">+IF($F$171=0,"",(C171/$F$171))</f>
        <v>4.7342995169082129E-2</v>
      </c>
      <c r="D172" s="127">
        <f t="shared" si="34"/>
        <v>0.31690821256038648</v>
      </c>
      <c r="E172" s="125">
        <f t="shared" si="34"/>
        <v>0</v>
      </c>
      <c r="F172" s="236"/>
      <c r="G172" s="127">
        <f>+IF($I$171=0,"",(G171/$I$171))</f>
        <v>0.34106280193236715</v>
      </c>
      <c r="H172" s="125">
        <f>+IF($I$171=0,"",(H171/$I$171))</f>
        <v>0.65893719806763285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357</v>
      </c>
      <c r="C178" s="19">
        <f t="shared" ref="C178:G178" si="35">+N178</f>
        <v>695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1052</v>
      </c>
      <c r="I178" s="21"/>
      <c r="J178" s="21"/>
      <c r="K178" s="3"/>
      <c r="L178" s="3"/>
      <c r="M178" s="3">
        <v>357</v>
      </c>
      <c r="N178" s="3">
        <v>695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0.33935361216730037</v>
      </c>
      <c r="C179" s="30">
        <f t="shared" ref="C179:G179" si="36">+IF($H$178=0,"",(C178/$H$178))</f>
        <v>0.66064638783269958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303</v>
      </c>
      <c r="N179" s="3">
        <v>59</v>
      </c>
      <c r="O179" s="43">
        <v>759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303</v>
      </c>
      <c r="C180" s="25">
        <f t="shared" ref="C180:G180" si="37">+N179</f>
        <v>59</v>
      </c>
      <c r="D180" s="25">
        <f t="shared" si="37"/>
        <v>759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1121</v>
      </c>
      <c r="I180" s="20"/>
      <c r="J180" s="20"/>
      <c r="K180" s="3"/>
      <c r="L180" s="3"/>
      <c r="M180" s="3">
        <v>326</v>
      </c>
      <c r="N180" s="3">
        <v>39</v>
      </c>
      <c r="O180" s="43">
        <v>776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0.27029438001784123</v>
      </c>
      <c r="C181" s="29">
        <f t="shared" ref="C181:G181" si="38">+IF($H$180=0,"",(C180/$H$180))</f>
        <v>5.2631578947368418E-2</v>
      </c>
      <c r="D181" s="29">
        <f t="shared" si="38"/>
        <v>0.67707404103479041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323</v>
      </c>
      <c r="N181" s="3">
        <v>32</v>
      </c>
      <c r="O181" s="43">
        <v>786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326</v>
      </c>
      <c r="C182" s="25">
        <f t="shared" ref="C182:G182" si="39">+N180</f>
        <v>39</v>
      </c>
      <c r="D182" s="25">
        <f t="shared" si="39"/>
        <v>776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1141</v>
      </c>
      <c r="I182" s="20"/>
      <c r="J182" s="20"/>
      <c r="K182" s="3"/>
      <c r="L182" s="3"/>
      <c r="M182" s="3">
        <v>318</v>
      </c>
      <c r="N182" s="3">
        <v>35</v>
      </c>
      <c r="O182" s="43">
        <v>0</v>
      </c>
      <c r="P182" s="43">
        <v>746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0.2857142857142857</v>
      </c>
      <c r="C183" s="29">
        <f t="shared" ref="C183:G183" si="40">+IF($H$182=0,"",(C182/$H$182))</f>
        <v>3.4180543382997371E-2</v>
      </c>
      <c r="D183" s="29">
        <f t="shared" si="40"/>
        <v>0.68010517090271694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324</v>
      </c>
      <c r="N183" s="3">
        <v>43</v>
      </c>
      <c r="O183" s="43">
        <v>641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323</v>
      </c>
      <c r="C184" s="25">
        <f t="shared" ref="C184:G184" si="41">+N181</f>
        <v>32</v>
      </c>
      <c r="D184" s="25">
        <f t="shared" si="41"/>
        <v>786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1141</v>
      </c>
      <c r="I184" s="20"/>
      <c r="J184" s="20"/>
      <c r="K184" s="20"/>
      <c r="L184" s="20"/>
      <c r="M184" s="3">
        <v>316</v>
      </c>
      <c r="N184" s="3">
        <v>61</v>
      </c>
      <c r="O184" s="43">
        <v>658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0.28308501314636286</v>
      </c>
      <c r="C185" s="29">
        <f t="shared" ref="C185:G185" si="42">+IF($H$184=0,"",(C184/$H$184))</f>
        <v>2.8045574057843997E-2</v>
      </c>
      <c r="D185" s="29">
        <f t="shared" si="42"/>
        <v>0.68886941279579317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318</v>
      </c>
      <c r="C186" s="25">
        <f t="shared" ref="C186:G186" si="43">N182</f>
        <v>35</v>
      </c>
      <c r="D186" s="25">
        <f t="shared" si="43"/>
        <v>0</v>
      </c>
      <c r="E186" s="25">
        <f t="shared" si="43"/>
        <v>746</v>
      </c>
      <c r="F186" s="25">
        <f t="shared" si="43"/>
        <v>0</v>
      </c>
      <c r="G186" s="116">
        <f t="shared" si="43"/>
        <v>0</v>
      </c>
      <c r="H186" s="224">
        <f>+SUM(B186:G186)</f>
        <v>1099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0.28935395814376708</v>
      </c>
      <c r="C187" s="29">
        <f t="shared" si="44"/>
        <v>3.1847133757961783E-2</v>
      </c>
      <c r="D187" s="29">
        <f t="shared" si="44"/>
        <v>0</v>
      </c>
      <c r="E187" s="29">
        <f t="shared" si="44"/>
        <v>0.67879890809827115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324</v>
      </c>
      <c r="C188" s="25">
        <f t="shared" ref="C188:G188" si="45">N183</f>
        <v>43</v>
      </c>
      <c r="D188" s="25">
        <f t="shared" si="45"/>
        <v>641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1008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0.32142857142857145</v>
      </c>
      <c r="C189" s="29">
        <f t="shared" si="46"/>
        <v>4.265873015873016E-2</v>
      </c>
      <c r="D189" s="29">
        <f t="shared" si="46"/>
        <v>0.63591269841269837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316</v>
      </c>
      <c r="C190" s="25">
        <f t="shared" ref="C190:G190" si="47">N184</f>
        <v>61</v>
      </c>
      <c r="D190" s="25">
        <f t="shared" si="47"/>
        <v>658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1035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0.30531400966183575</v>
      </c>
      <c r="C191" s="127">
        <f>+IF($H$190=0,"",(C190/$H$190))</f>
        <v>5.8937198067632847E-2</v>
      </c>
      <c r="D191" s="127">
        <f t="shared" ref="D191:G191" si="48">+IF($H$190=0,"",(D190/$H$190))</f>
        <v>0.63574879227053138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1382</v>
      </c>
      <c r="D198" s="15">
        <v>1212</v>
      </c>
      <c r="E198" s="15">
        <v>1211</v>
      </c>
      <c r="F198" s="15">
        <v>777</v>
      </c>
      <c r="G198" s="15">
        <v>1378</v>
      </c>
      <c r="H198" s="28">
        <v>1532</v>
      </c>
      <c r="I198" s="28">
        <v>764</v>
      </c>
      <c r="J198" s="33">
        <v>1791</v>
      </c>
      <c r="K198" s="33">
        <v>1783</v>
      </c>
      <c r="L198" s="33">
        <v>1849</v>
      </c>
      <c r="M198" s="70">
        <v>1667</v>
      </c>
      <c r="AK198" s="1"/>
    </row>
    <row r="199" spans="1:37" ht="18.75" x14ac:dyDescent="0.25">
      <c r="A199" s="241" t="s">
        <v>5</v>
      </c>
      <c r="B199" s="242"/>
      <c r="C199" s="69">
        <v>1224</v>
      </c>
      <c r="D199" s="15">
        <v>1169</v>
      </c>
      <c r="E199" s="15">
        <v>1253</v>
      </c>
      <c r="F199" s="15">
        <v>1009</v>
      </c>
      <c r="G199" s="15">
        <v>1464</v>
      </c>
      <c r="H199" s="28">
        <v>1307</v>
      </c>
      <c r="I199" s="28">
        <v>623</v>
      </c>
      <c r="J199" s="33">
        <v>1132</v>
      </c>
      <c r="K199" s="33">
        <v>923</v>
      </c>
      <c r="L199" s="33">
        <v>1112</v>
      </c>
      <c r="M199" s="70">
        <v>970</v>
      </c>
      <c r="AK199" s="1"/>
    </row>
    <row r="200" spans="1:37" ht="18.75" x14ac:dyDescent="0.25">
      <c r="A200" s="241" t="s">
        <v>6</v>
      </c>
      <c r="B200" s="242"/>
      <c r="C200" s="69">
        <v>333</v>
      </c>
      <c r="D200" s="15">
        <v>387</v>
      </c>
      <c r="E200" s="15">
        <v>542</v>
      </c>
      <c r="F200" s="15">
        <v>582</v>
      </c>
      <c r="G200" s="15">
        <v>791</v>
      </c>
      <c r="H200" s="28">
        <v>861</v>
      </c>
      <c r="I200" s="28">
        <v>432</v>
      </c>
      <c r="J200" s="33">
        <v>821</v>
      </c>
      <c r="K200" s="33">
        <v>800</v>
      </c>
      <c r="L200" s="33">
        <v>871</v>
      </c>
      <c r="M200" s="70">
        <v>919</v>
      </c>
      <c r="AK200" s="1"/>
    </row>
    <row r="201" spans="1:37" ht="18.75" x14ac:dyDescent="0.25">
      <c r="A201" s="241" t="s">
        <v>7</v>
      </c>
      <c r="B201" s="242"/>
      <c r="C201" s="69">
        <v>8</v>
      </c>
      <c r="D201" s="15">
        <v>2</v>
      </c>
      <c r="E201" s="15">
        <v>6</v>
      </c>
      <c r="F201" s="15">
        <v>6</v>
      </c>
      <c r="G201" s="15">
        <v>10</v>
      </c>
      <c r="H201" s="28">
        <v>9</v>
      </c>
      <c r="I201" s="28">
        <v>6</v>
      </c>
      <c r="J201" s="33">
        <v>13</v>
      </c>
      <c r="K201" s="33">
        <v>10</v>
      </c>
      <c r="L201" s="33">
        <v>26</v>
      </c>
      <c r="M201" s="70">
        <v>14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2947</v>
      </c>
      <c r="D202" s="158">
        <f t="shared" si="49"/>
        <v>2770</v>
      </c>
      <c r="E202" s="158">
        <f t="shared" si="49"/>
        <v>3012</v>
      </c>
      <c r="F202" s="158">
        <f t="shared" si="49"/>
        <v>2374</v>
      </c>
      <c r="G202" s="158">
        <f t="shared" si="49"/>
        <v>3643</v>
      </c>
      <c r="H202" s="158">
        <f t="shared" si="49"/>
        <v>3709</v>
      </c>
      <c r="I202" s="158">
        <f t="shared" si="49"/>
        <v>1825</v>
      </c>
      <c r="J202" s="158">
        <f t="shared" si="49"/>
        <v>3757</v>
      </c>
      <c r="K202" s="158">
        <f t="shared" ref="K202:L202" si="50">+SUM(K196:K201)</f>
        <v>3516</v>
      </c>
      <c r="L202" s="158">
        <f t="shared" si="50"/>
        <v>3858</v>
      </c>
      <c r="M202" s="179">
        <f>+SUM(M196:M201)</f>
        <v>3570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0.78267254038179146</v>
      </c>
      <c r="E210" s="187"/>
      <c r="F210" s="186">
        <v>0.76887721602101111</v>
      </c>
      <c r="G210" s="187"/>
      <c r="H210" s="186">
        <v>0.77163461538461542</v>
      </c>
      <c r="I210" s="186"/>
      <c r="J210" s="194">
        <v>0.72845070422535207</v>
      </c>
      <c r="K210" s="202"/>
      <c r="L210" s="186">
        <v>0.81736189402480275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0.93417159763313606</v>
      </c>
      <c r="E211" s="187"/>
      <c r="F211" s="186">
        <v>0.94039735099337751</v>
      </c>
      <c r="G211" s="187"/>
      <c r="H211" s="186">
        <v>0.93968531468531469</v>
      </c>
      <c r="I211" s="186"/>
      <c r="J211" s="194">
        <v>0.91730038022813687</v>
      </c>
      <c r="K211" s="202"/>
      <c r="L211" s="186">
        <v>0.94868735083532219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>
        <v>0.94810126582278476</v>
      </c>
      <c r="E213" s="187"/>
      <c r="F213" s="186">
        <v>0.94425087108013939</v>
      </c>
      <c r="G213" s="187"/>
      <c r="H213" s="186">
        <v>0.95133256083429896</v>
      </c>
      <c r="I213" s="186"/>
      <c r="J213" s="194">
        <v>0.93544457978075513</v>
      </c>
      <c r="K213" s="202"/>
      <c r="L213" s="186">
        <v>0.9425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>
        <v>0.9</v>
      </c>
      <c r="E214" s="190"/>
      <c r="F214" s="189">
        <v>1</v>
      </c>
      <c r="G214" s="190"/>
      <c r="H214" s="189">
        <v>0.93333333333333335</v>
      </c>
      <c r="I214" s="189"/>
      <c r="J214" s="203">
        <v>1</v>
      </c>
      <c r="K214" s="204"/>
      <c r="L214" s="189">
        <v>0.9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127</v>
      </c>
      <c r="E221" s="187"/>
      <c r="F221" s="193" t="s">
        <v>127</v>
      </c>
      <c r="G221" s="187"/>
      <c r="H221" s="193" t="s">
        <v>130</v>
      </c>
      <c r="I221" s="187"/>
      <c r="J221" s="193" t="s">
        <v>130</v>
      </c>
      <c r="K221" s="187"/>
      <c r="L221" s="193" t="s">
        <v>130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124</v>
      </c>
      <c r="E222" s="187"/>
      <c r="F222" s="193" t="s">
        <v>124</v>
      </c>
      <c r="G222" s="187"/>
      <c r="H222" s="193" t="s">
        <v>131</v>
      </c>
      <c r="I222" s="187"/>
      <c r="J222" s="193" t="s">
        <v>131</v>
      </c>
      <c r="K222" s="187"/>
      <c r="L222" s="193" t="s">
        <v>124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132</v>
      </c>
      <c r="E224" s="187"/>
      <c r="F224" s="193" t="s">
        <v>128</v>
      </c>
      <c r="G224" s="187"/>
      <c r="H224" s="193" t="s">
        <v>128</v>
      </c>
      <c r="I224" s="187"/>
      <c r="J224" s="193" t="s">
        <v>132</v>
      </c>
      <c r="K224" s="187"/>
      <c r="L224" s="193" t="s">
        <v>132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126</v>
      </c>
      <c r="E225" s="190"/>
      <c r="F225" s="199" t="s">
        <v>126</v>
      </c>
      <c r="G225" s="190"/>
      <c r="H225" s="199" t="s">
        <v>126</v>
      </c>
      <c r="I225" s="190"/>
      <c r="J225" s="199" t="s">
        <v>128</v>
      </c>
      <c r="K225" s="190"/>
      <c r="L225" s="199" t="s">
        <v>128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2023-09-02T03:45:51Z</dcterms:modified>
</cp:coreProperties>
</file>