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D721B3AA-A879-42D4-8F7F-BD263606A462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<sst xmlns="http://schemas.openxmlformats.org/spreadsheetml/2006/main" count="240" uniqueCount="137">
  <si>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</si>
  <si>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</si>
  <si>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</si>
  <si>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</si>
  <si>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</si>
  <si>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</si>
  <si>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</si>
  <si>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</si>
  <si>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</si>
  <si>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</si>
  <si>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</si>
  <si>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</si>
  <si>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</si>
  <si>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</si>
  <si>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</si>
  <si>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</si>
  <si>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</si>
  <si>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</si>
  <si>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</si>
  <si>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</si>
  <si>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</si>
  <si>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</si>
  <si>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</si>
  <si>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</si>
  <si>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</si>
  <si>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</si>
  <si>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</si>
  <si>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</si>
  <si>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</si>
  <si>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</si>
  <si>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</si>
  <si>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</si>
  <si>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</si>
  <si>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</si>
  <si>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</si>
  <si>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</si>
  <si>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</si>
  <si>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</si>
  <si>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</si>
  <si>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</si>
  <si>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</si>
  <si>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</si>
  <si>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</si>
  <si>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</si>
  <si>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</si>
  <si>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</si>
  <si>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</si>
  <si>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</si>
  <si>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</si>
  <si>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</si>
  <si>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</si>
  <si>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</si>
  <si>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</si>
  <si>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</si>
  <si>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</si>
  <si>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</si>
  <si>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</si>
  <si>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</si>
  <si>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</si>
  <si>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</si>
  <si>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</si>
  <si>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</si>
  <si>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</si>
  <si>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</si>
  <si>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</si>
  <si>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</si>
  <si>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</si>
  <si>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</si>
  <si>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</si>
  <si>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</si>
  <si>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</si>
  <si>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</si>
  <si>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</si>
  <si>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</si>
  <si>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</si>
  <si>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</si>
  <si>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</si>
  <si>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</si>
  <si>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</si>
  <si>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</si>
  <si>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</si>
  <si>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</si>
  <si>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</si>
  <si>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</si>
  <si>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</si>
  <si>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</si>
  <si>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</si>
  <si>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</si>
  <si>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</si>
  <si>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</si>
  <si>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</si>
  <si>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</si>
  <si>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</si>
  <si>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</si>
  <si>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</si>
  <si>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</si>
  <si>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</si>
  <si>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</si>
  <si>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</si>
  <si>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</si>
  <si>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</si>
  <si>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</si>
  <si>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</si>
  <si>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</si>
  <si>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</si>
  <si>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</si>
  <si>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</si>
  <si>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</si>
  <si>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</si>
  <si>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</si>
  <si>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</si>
  <si>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</si>
  <si>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</si>
  <si>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</si>
  <si>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</si>
  <si>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</si>
  <si>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</si>
  <si>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</si>
  <si>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</si>
  <si>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</si>
  <si>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</si>
  <si>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</si>
  <si>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</si>
  <si>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U</t>
  </si>
  <si>
    <t>Entre 4 y 4,5 SMMLV</t>
  </si>
  <si>
    <t>Entre 2 y 2 ,5 SMMLV</t>
  </si>
  <si>
    <t>Entre 1,5 y 2 SMMLV</t>
  </si>
  <si>
    <t>Entre 3 y 3,5 SMMLV</t>
  </si>
  <si>
    <t>Entre 1 y 1,5 SMMLV</t>
  </si>
  <si>
    <t>1 SMMLV</t>
  </si>
  <si>
    <t>SI</t>
  </si>
  <si>
    <t>Entre 3,5 y 4 SMMLV</t>
  </si>
  <si>
    <t>Entre 4,5 y 5 SMMLV</t>
  </si>
  <si>
    <t>UNIVERSIDAD LIBRE</t>
  </si>
  <si>
    <t>Entre 5 y 6 SMMLV</t>
  </si>
  <si>
    <t>Entre 9 y 11 SMMLV</t>
  </si>
  <si>
    <t>Entre 8 y 9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</si>
</sst>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UNIVERSIDAD LIBRE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133</v>
      </c>
      <c r="B11" s="3" t="s">
        <v>122</v>
      </c>
      <c r="C11" s="3" t="s">
        <v>123</v>
      </c>
      <c r="D11" s="3">
        <v>6</v>
      </c>
      <c r="E11" s="3" t="s">
        <v>130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6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UNIVERSIDAD LIBRE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26544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21760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4784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211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7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7.0165590794274493E-2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0.77064220183486243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26057</v>
      </c>
      <c r="D32" s="56">
        <v>27280</v>
      </c>
      <c r="E32" s="56">
        <v>28439</v>
      </c>
      <c r="F32" s="56">
        <v>29246</v>
      </c>
      <c r="G32" s="56">
        <v>29068</v>
      </c>
      <c r="H32" s="57">
        <v>27521</v>
      </c>
      <c r="I32" s="57">
        <v>24226</v>
      </c>
      <c r="J32" s="58">
        <v>24629</v>
      </c>
      <c r="K32" s="58">
        <v>23416</v>
      </c>
      <c r="L32" s="58">
        <v>21678</v>
      </c>
      <c r="M32" s="61">
        <v>21760</v>
      </c>
    </row>
    <row r="33" spans="1:14" ht="18.75" x14ac:dyDescent="0.25">
      <c r="A33" s="275" t="s">
        <v>24</v>
      </c>
      <c r="B33" s="276"/>
      <c r="C33" s="60">
        <v>3387</v>
      </c>
      <c r="D33" s="12">
        <v>4147</v>
      </c>
      <c r="E33" s="12">
        <v>4608</v>
      </c>
      <c r="F33" s="12">
        <v>5046</v>
      </c>
      <c r="G33" s="12">
        <v>5083</v>
      </c>
      <c r="H33" s="27">
        <v>5186</v>
      </c>
      <c r="I33" s="27">
        <v>4681</v>
      </c>
      <c r="J33" s="32">
        <v>4779</v>
      </c>
      <c r="K33" s="32">
        <v>4591</v>
      </c>
      <c r="L33" s="32">
        <v>4596</v>
      </c>
      <c r="M33" s="62">
        <v>4784</v>
      </c>
    </row>
    <row r="34" spans="1:14" ht="19.5" thickBot="1" x14ac:dyDescent="0.3">
      <c r="A34" s="250" t="s">
        <v>8</v>
      </c>
      <c r="B34" s="251"/>
      <c r="C34" s="171">
        <f>+SUM(C32:C33)</f>
        <v>29444</v>
      </c>
      <c r="D34" s="172">
        <f t="shared" ref="D34:H34" si="0">+SUM(D32:D33)</f>
        <v>31427</v>
      </c>
      <c r="E34" s="172">
        <f t="shared" si="0"/>
        <v>33047</v>
      </c>
      <c r="F34" s="172">
        <f t="shared" si="0"/>
        <v>34292</v>
      </c>
      <c r="G34" s="172">
        <f t="shared" si="0"/>
        <v>34151</v>
      </c>
      <c r="H34" s="175">
        <f t="shared" si="0"/>
        <v>32707</v>
      </c>
      <c r="I34" s="175">
        <f>+SUM(I32:I33)</f>
        <v>28907</v>
      </c>
      <c r="J34" s="166">
        <f>+SUM(J32:J33)</f>
        <v>29408</v>
      </c>
      <c r="K34" s="166">
        <f>+SUM(K32:K33)</f>
        <v>28007</v>
      </c>
      <c r="L34" s="166">
        <f>+SUM(L32:L33)</f>
        <v>26274</v>
      </c>
      <c r="M34" s="167">
        <f>+SUM(M32:M33)</f>
        <v>26544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1</v>
      </c>
      <c r="D40" s="15">
        <v>2</v>
      </c>
      <c r="E40" s="15">
        <v>0</v>
      </c>
      <c r="F40" s="15">
        <v>112</v>
      </c>
      <c r="G40" s="15">
        <v>107</v>
      </c>
      <c r="H40" s="28">
        <v>88</v>
      </c>
      <c r="I40" s="28">
        <v>31</v>
      </c>
      <c r="J40" s="33">
        <v>6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26056</v>
      </c>
      <c r="D41" s="15">
        <v>27278</v>
      </c>
      <c r="E41" s="15">
        <v>28439</v>
      </c>
      <c r="F41" s="15">
        <v>29134</v>
      </c>
      <c r="G41" s="15">
        <v>28961</v>
      </c>
      <c r="H41" s="28">
        <v>27433</v>
      </c>
      <c r="I41" s="28">
        <v>24195</v>
      </c>
      <c r="J41" s="33">
        <v>24623</v>
      </c>
      <c r="K41" s="33">
        <v>23416</v>
      </c>
      <c r="L41" s="33">
        <v>21678</v>
      </c>
      <c r="M41" s="70">
        <v>21760</v>
      </c>
      <c r="N41" s="42"/>
    </row>
    <row r="42" spans="1:14" ht="18.75" x14ac:dyDescent="0.25">
      <c r="A42" s="241" t="s">
        <v>5</v>
      </c>
      <c r="B42" s="242"/>
      <c r="C42" s="69">
        <v>2533</v>
      </c>
      <c r="D42" s="15">
        <v>3124</v>
      </c>
      <c r="E42" s="15">
        <v>3358</v>
      </c>
      <c r="F42" s="15">
        <v>3646</v>
      </c>
      <c r="G42" s="15">
        <v>3664</v>
      </c>
      <c r="H42" s="28">
        <v>3618</v>
      </c>
      <c r="I42" s="28">
        <v>3272</v>
      </c>
      <c r="J42" s="33">
        <v>3215</v>
      </c>
      <c r="K42" s="33">
        <v>3102</v>
      </c>
      <c r="L42" s="33">
        <v>3045</v>
      </c>
      <c r="M42" s="70">
        <v>3149</v>
      </c>
      <c r="N42" s="42"/>
    </row>
    <row r="43" spans="1:14" ht="18.75" x14ac:dyDescent="0.25">
      <c r="A43" s="241" t="s">
        <v>6</v>
      </c>
      <c r="B43" s="242"/>
      <c r="C43" s="69">
        <v>828</v>
      </c>
      <c r="D43" s="15">
        <v>976</v>
      </c>
      <c r="E43" s="15">
        <v>1207</v>
      </c>
      <c r="F43" s="15">
        <v>1358</v>
      </c>
      <c r="G43" s="15">
        <v>1388</v>
      </c>
      <c r="H43" s="28">
        <v>1534</v>
      </c>
      <c r="I43" s="28">
        <v>1372</v>
      </c>
      <c r="J43" s="33">
        <v>1525</v>
      </c>
      <c r="K43" s="33">
        <v>1461</v>
      </c>
      <c r="L43" s="33">
        <v>1524</v>
      </c>
      <c r="M43" s="70">
        <v>1596</v>
      </c>
      <c r="N43" s="42"/>
    </row>
    <row r="44" spans="1:14" ht="18.75" x14ac:dyDescent="0.25">
      <c r="A44" s="241" t="s">
        <v>7</v>
      </c>
      <c r="B44" s="242"/>
      <c r="C44" s="69">
        <v>26</v>
      </c>
      <c r="D44" s="15">
        <v>47</v>
      </c>
      <c r="E44" s="15">
        <v>43</v>
      </c>
      <c r="F44" s="15">
        <v>42</v>
      </c>
      <c r="G44" s="15">
        <v>31</v>
      </c>
      <c r="H44" s="28">
        <v>34</v>
      </c>
      <c r="I44" s="28">
        <v>37</v>
      </c>
      <c r="J44" s="33">
        <v>39</v>
      </c>
      <c r="K44" s="33">
        <v>28</v>
      </c>
      <c r="L44" s="33">
        <v>27</v>
      </c>
      <c r="M44" s="70">
        <v>39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29444</v>
      </c>
      <c r="D45" s="172">
        <f t="shared" ref="D45:I45" si="1">+SUM(D39:D44)</f>
        <v>31427</v>
      </c>
      <c r="E45" s="172">
        <f t="shared" si="1"/>
        <v>33047</v>
      </c>
      <c r="F45" s="172">
        <f t="shared" si="1"/>
        <v>34292</v>
      </c>
      <c r="G45" s="172">
        <f t="shared" si="1"/>
        <v>34151</v>
      </c>
      <c r="H45" s="175">
        <f t="shared" si="1"/>
        <v>32707</v>
      </c>
      <c r="I45" s="175">
        <f t="shared" si="1"/>
        <v>28907</v>
      </c>
      <c r="J45" s="166">
        <f>+SUM(J39:J44)</f>
        <v>29408</v>
      </c>
      <c r="K45" s="166">
        <f>+SUM(K39:K44)</f>
        <v>28007</v>
      </c>
      <c r="L45" s="166">
        <f>+SUM(L39:L44)</f>
        <v>26274</v>
      </c>
      <c r="M45" s="167">
        <f>+SUM(M39:M44)</f>
        <v>26544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78</v>
      </c>
      <c r="D50" s="64">
        <v>80</v>
      </c>
      <c r="E50" s="64">
        <v>112</v>
      </c>
      <c r="F50" s="64">
        <v>133</v>
      </c>
      <c r="G50" s="64">
        <v>139</v>
      </c>
      <c r="H50" s="65">
        <v>131</v>
      </c>
      <c r="I50" s="65">
        <v>122</v>
      </c>
      <c r="J50" s="66">
        <v>100</v>
      </c>
      <c r="K50" s="66">
        <v>69</v>
      </c>
      <c r="L50" s="66">
        <v>48</v>
      </c>
      <c r="M50" s="68">
        <v>43</v>
      </c>
    </row>
    <row r="51" spans="1:13" ht="18.75" x14ac:dyDescent="0.25">
      <c r="A51" s="245" t="s">
        <v>46</v>
      </c>
      <c r="B51" s="246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45" t="s">
        <v>27</v>
      </c>
      <c r="B52" s="246"/>
      <c r="C52" s="69">
        <v>2080</v>
      </c>
      <c r="D52" s="15">
        <v>1863</v>
      </c>
      <c r="E52" s="15">
        <v>1872</v>
      </c>
      <c r="F52" s="15">
        <v>1928</v>
      </c>
      <c r="G52" s="15">
        <v>1851</v>
      </c>
      <c r="H52" s="28">
        <v>1811</v>
      </c>
      <c r="I52" s="28">
        <v>1688</v>
      </c>
      <c r="J52" s="33">
        <v>1761</v>
      </c>
      <c r="K52" s="33">
        <v>1696</v>
      </c>
      <c r="L52" s="33">
        <v>1572</v>
      </c>
      <c r="M52" s="70">
        <v>1515</v>
      </c>
    </row>
    <row r="53" spans="1:13" ht="18.75" x14ac:dyDescent="0.25">
      <c r="A53" s="245" t="s">
        <v>47</v>
      </c>
      <c r="B53" s="246"/>
      <c r="C53" s="69">
        <v>3646</v>
      </c>
      <c r="D53" s="15">
        <v>3710</v>
      </c>
      <c r="E53" s="15">
        <v>3850</v>
      </c>
      <c r="F53" s="15">
        <v>4093</v>
      </c>
      <c r="G53" s="15">
        <v>3959</v>
      </c>
      <c r="H53" s="28">
        <v>3689</v>
      </c>
      <c r="I53" s="28">
        <v>3323</v>
      </c>
      <c r="J53" s="33">
        <v>3757</v>
      </c>
      <c r="K53" s="33">
        <v>3715</v>
      </c>
      <c r="L53" s="33">
        <v>3659</v>
      </c>
      <c r="M53" s="70">
        <v>3915</v>
      </c>
    </row>
    <row r="54" spans="1:13" ht="18.75" x14ac:dyDescent="0.25">
      <c r="A54" s="245" t="s">
        <v>48</v>
      </c>
      <c r="B54" s="246"/>
      <c r="C54" s="69">
        <v>11511</v>
      </c>
      <c r="D54" s="15">
        <v>12774</v>
      </c>
      <c r="E54" s="15">
        <v>13392</v>
      </c>
      <c r="F54" s="15">
        <v>14059</v>
      </c>
      <c r="G54" s="15">
        <v>13822</v>
      </c>
      <c r="H54" s="28">
        <v>13681</v>
      </c>
      <c r="I54" s="28">
        <v>12134</v>
      </c>
      <c r="J54" s="33">
        <v>12813</v>
      </c>
      <c r="K54" s="33">
        <v>12245</v>
      </c>
      <c r="L54" s="33">
        <v>11664</v>
      </c>
      <c r="M54" s="70">
        <v>11892</v>
      </c>
    </row>
    <row r="55" spans="1:13" ht="18.75" x14ac:dyDescent="0.25">
      <c r="A55" s="245" t="s">
        <v>59</v>
      </c>
      <c r="B55" s="246"/>
      <c r="C55" s="69">
        <v>7532</v>
      </c>
      <c r="D55" s="15">
        <v>8169</v>
      </c>
      <c r="E55" s="15">
        <v>8704</v>
      </c>
      <c r="F55" s="15">
        <v>8645</v>
      </c>
      <c r="G55" s="15">
        <v>8775</v>
      </c>
      <c r="H55" s="28">
        <v>8080</v>
      </c>
      <c r="I55" s="28">
        <v>6802</v>
      </c>
      <c r="J55" s="33">
        <v>6283</v>
      </c>
      <c r="K55" s="33">
        <v>5921</v>
      </c>
      <c r="L55" s="33">
        <v>5413</v>
      </c>
      <c r="M55" s="70">
        <v>5434</v>
      </c>
    </row>
    <row r="56" spans="1:13" ht="18.75" x14ac:dyDescent="0.25">
      <c r="A56" s="245" t="s">
        <v>49</v>
      </c>
      <c r="B56" s="246"/>
      <c r="C56" s="69">
        <v>4442</v>
      </c>
      <c r="D56" s="15">
        <v>4631</v>
      </c>
      <c r="E56" s="15">
        <v>4907</v>
      </c>
      <c r="F56" s="15">
        <v>5216</v>
      </c>
      <c r="G56" s="15">
        <v>5372</v>
      </c>
      <c r="H56" s="28">
        <v>5080</v>
      </c>
      <c r="I56" s="28">
        <v>4618</v>
      </c>
      <c r="J56" s="33">
        <v>4427</v>
      </c>
      <c r="K56" s="33">
        <v>4083</v>
      </c>
      <c r="L56" s="33">
        <v>3628</v>
      </c>
      <c r="M56" s="70">
        <v>3375</v>
      </c>
    </row>
    <row r="57" spans="1:13" ht="18.75" x14ac:dyDescent="0.25">
      <c r="A57" s="245" t="s">
        <v>28</v>
      </c>
      <c r="B57" s="246"/>
      <c r="C57" s="69">
        <v>155</v>
      </c>
      <c r="D57" s="15">
        <v>200</v>
      </c>
      <c r="E57" s="15">
        <v>210</v>
      </c>
      <c r="F57" s="15">
        <v>218</v>
      </c>
      <c r="G57" s="15">
        <v>233</v>
      </c>
      <c r="H57" s="28">
        <v>235</v>
      </c>
      <c r="I57" s="28">
        <v>220</v>
      </c>
      <c r="J57" s="33">
        <v>267</v>
      </c>
      <c r="K57" s="33">
        <v>278</v>
      </c>
      <c r="L57" s="33">
        <v>290</v>
      </c>
      <c r="M57" s="70">
        <v>290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80</v>
      </c>
    </row>
    <row r="59" spans="1:13" ht="19.5" thickBot="1" x14ac:dyDescent="0.3">
      <c r="A59" s="250" t="s">
        <v>8</v>
      </c>
      <c r="B59" s="251"/>
      <c r="C59" s="174">
        <f>+SUM(C50:C58)</f>
        <v>29444</v>
      </c>
      <c r="D59" s="172">
        <f>+SUM(D50:D58)</f>
        <v>31427</v>
      </c>
      <c r="E59" s="172">
        <f t="shared" ref="E59:L59" si="2">+SUM(E50:E58)</f>
        <v>33047</v>
      </c>
      <c r="F59" s="172">
        <f t="shared" si="2"/>
        <v>34292</v>
      </c>
      <c r="G59" s="172">
        <f t="shared" si="2"/>
        <v>34151</v>
      </c>
      <c r="H59" s="172">
        <f t="shared" si="2"/>
        <v>32707</v>
      </c>
      <c r="I59" s="172">
        <f t="shared" si="2"/>
        <v>28907</v>
      </c>
      <c r="J59" s="172">
        <f t="shared" si="2"/>
        <v>29408</v>
      </c>
      <c r="K59" s="172">
        <f t="shared" si="2"/>
        <v>28007</v>
      </c>
      <c r="L59" s="172">
        <f t="shared" si="2"/>
        <v>26274</v>
      </c>
      <c r="M59" s="167">
        <f>+SUM(M50:M58)</f>
        <v>26544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1851</v>
      </c>
      <c r="H65" s="33">
        <v>1811</v>
      </c>
      <c r="I65" s="33">
        <v>1688</v>
      </c>
      <c r="J65" s="33">
        <v>1761</v>
      </c>
      <c r="K65" s="32">
        <v>1696</v>
      </c>
      <c r="L65" s="32">
        <v>1572</v>
      </c>
      <c r="M65" s="62">
        <v>1515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82</v>
      </c>
      <c r="H66" s="33">
        <v>91</v>
      </c>
      <c r="I66" s="33">
        <v>54</v>
      </c>
      <c r="J66" s="33">
        <v>50</v>
      </c>
      <c r="K66" s="32">
        <v>28</v>
      </c>
      <c r="L66" s="32">
        <v>22</v>
      </c>
      <c r="M66" s="62">
        <v>25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863</v>
      </c>
      <c r="H67" s="33">
        <v>841</v>
      </c>
      <c r="I67" s="33">
        <v>771</v>
      </c>
      <c r="J67" s="33">
        <v>731</v>
      </c>
      <c r="K67" s="32">
        <v>734</v>
      </c>
      <c r="L67" s="32">
        <v>656</v>
      </c>
      <c r="M67" s="62">
        <v>604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21781</v>
      </c>
      <c r="H68" s="33">
        <v>20991</v>
      </c>
      <c r="I68" s="33">
        <v>18153</v>
      </c>
      <c r="J68" s="33">
        <v>18374</v>
      </c>
      <c r="K68" s="32">
        <v>17510</v>
      </c>
      <c r="L68" s="32">
        <v>16537</v>
      </c>
      <c r="M68" s="62">
        <v>16839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233</v>
      </c>
      <c r="H69" s="33">
        <v>235</v>
      </c>
      <c r="I69" s="33">
        <v>220</v>
      </c>
      <c r="J69" s="33">
        <v>267</v>
      </c>
      <c r="K69" s="32">
        <v>278</v>
      </c>
      <c r="L69" s="32">
        <v>290</v>
      </c>
      <c r="M69" s="62">
        <v>290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111</v>
      </c>
      <c r="H70" s="33">
        <v>157</v>
      </c>
      <c r="I70" s="33">
        <v>176</v>
      </c>
      <c r="J70" s="33">
        <v>201</v>
      </c>
      <c r="K70" s="32">
        <v>223</v>
      </c>
      <c r="L70" s="32">
        <v>222</v>
      </c>
      <c r="M70" s="62">
        <v>242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5099</v>
      </c>
      <c r="H71" s="33">
        <v>4718</v>
      </c>
      <c r="I71" s="33">
        <v>4309</v>
      </c>
      <c r="J71" s="33">
        <v>4104</v>
      </c>
      <c r="K71" s="32">
        <v>3787</v>
      </c>
      <c r="L71" s="32">
        <v>3311</v>
      </c>
      <c r="M71" s="62">
        <v>3110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139</v>
      </c>
      <c r="H72" s="33">
        <v>131</v>
      </c>
      <c r="I72" s="33">
        <v>122</v>
      </c>
      <c r="J72" s="33">
        <v>100</v>
      </c>
      <c r="K72" s="32">
        <v>69</v>
      </c>
      <c r="L72" s="32">
        <v>48</v>
      </c>
      <c r="M72" s="62">
        <v>43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3866</v>
      </c>
      <c r="H73" s="33">
        <v>3571</v>
      </c>
      <c r="I73" s="33">
        <v>3231</v>
      </c>
      <c r="J73" s="33">
        <v>3653</v>
      </c>
      <c r="K73" s="32">
        <v>3630</v>
      </c>
      <c r="L73" s="32">
        <v>3560</v>
      </c>
      <c r="M73" s="62">
        <v>3847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126</v>
      </c>
      <c r="H74" s="33">
        <v>161</v>
      </c>
      <c r="I74" s="33">
        <v>183</v>
      </c>
      <c r="J74" s="33">
        <v>167</v>
      </c>
      <c r="K74" s="32">
        <v>52</v>
      </c>
      <c r="L74" s="32">
        <v>56</v>
      </c>
      <c r="M74" s="62">
        <v>29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34151</v>
      </c>
      <c r="H76" s="172">
        <f t="shared" si="3"/>
        <v>32707</v>
      </c>
      <c r="I76" s="172">
        <f t="shared" ref="I76:M76" si="4">+SUM(I64:I75)</f>
        <v>28907</v>
      </c>
      <c r="J76" s="172">
        <f t="shared" si="4"/>
        <v>29408</v>
      </c>
      <c r="K76" s="172">
        <f t="shared" si="4"/>
        <v>28007</v>
      </c>
      <c r="L76" s="172">
        <f t="shared" si="4"/>
        <v>26274</v>
      </c>
      <c r="M76" s="173">
        <f t="shared" si="4"/>
        <v>26544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29444</v>
      </c>
      <c r="D82" s="84">
        <v>31427</v>
      </c>
      <c r="E82" s="84">
        <v>33047</v>
      </c>
      <c r="F82" s="84">
        <v>34292</v>
      </c>
      <c r="G82" s="84">
        <v>34151</v>
      </c>
      <c r="H82" s="85">
        <v>32707</v>
      </c>
      <c r="I82" s="85">
        <v>28907</v>
      </c>
      <c r="J82" s="85">
        <v>29408</v>
      </c>
      <c r="K82" s="86">
        <v>28007</v>
      </c>
      <c r="L82" s="86">
        <v>26274</v>
      </c>
      <c r="M82" s="87">
        <v>26544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29444</v>
      </c>
      <c r="D87" s="164">
        <f t="shared" ref="D87:H87" si="5">+SUM(D82:D86)</f>
        <v>31427</v>
      </c>
      <c r="E87" s="164">
        <f t="shared" si="5"/>
        <v>33047</v>
      </c>
      <c r="F87" s="164">
        <f t="shared" si="5"/>
        <v>34292</v>
      </c>
      <c r="G87" s="164">
        <f t="shared" si="5"/>
        <v>34151</v>
      </c>
      <c r="H87" s="165">
        <f t="shared" si="5"/>
        <v>32707</v>
      </c>
      <c r="I87" s="165">
        <f>+SUM(I82:I86)</f>
        <v>28907</v>
      </c>
      <c r="J87" s="165">
        <f>+SUM(J82:J86)</f>
        <v>29408</v>
      </c>
      <c r="K87" s="166">
        <f>+SUM(K82:K86)</f>
        <v>28007</v>
      </c>
      <c r="L87" s="166">
        <f>+SUM(L82:L86)</f>
        <v>26274</v>
      </c>
      <c r="M87" s="167">
        <f>+SUM(M82:M86)</f>
        <v>26544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13045</v>
      </c>
      <c r="D93" s="91">
        <v>14030</v>
      </c>
      <c r="E93" s="91">
        <v>14564</v>
      </c>
      <c r="F93" s="91">
        <v>15123</v>
      </c>
      <c r="G93" s="91">
        <v>14738</v>
      </c>
      <c r="H93" s="92">
        <v>14333</v>
      </c>
      <c r="I93" s="92">
        <v>12825</v>
      </c>
      <c r="J93" s="86">
        <v>12932</v>
      </c>
      <c r="K93" s="86">
        <v>12376</v>
      </c>
      <c r="L93" s="86">
        <v>11533</v>
      </c>
      <c r="M93" s="87">
        <v>11773</v>
      </c>
    </row>
    <row r="94" spans="1:13" ht="18.75" x14ac:dyDescent="0.25">
      <c r="A94" s="275" t="s">
        <v>35</v>
      </c>
      <c r="B94" s="276"/>
      <c r="C94" s="63">
        <v>16399</v>
      </c>
      <c r="D94" s="15">
        <v>17397</v>
      </c>
      <c r="E94" s="15">
        <v>18483</v>
      </c>
      <c r="F94" s="15">
        <v>19169</v>
      </c>
      <c r="G94" s="15">
        <v>19413</v>
      </c>
      <c r="H94" s="28">
        <v>18374</v>
      </c>
      <c r="I94" s="28">
        <v>16082</v>
      </c>
      <c r="J94" s="28">
        <v>16476</v>
      </c>
      <c r="K94" s="32">
        <v>15631</v>
      </c>
      <c r="L94" s="32">
        <v>14741</v>
      </c>
      <c r="M94" s="88">
        <v>14771</v>
      </c>
    </row>
    <row r="95" spans="1:13" ht="19.5" thickBot="1" x14ac:dyDescent="0.3">
      <c r="A95" s="250" t="s">
        <v>8</v>
      </c>
      <c r="B95" s="251"/>
      <c r="C95" s="158">
        <f>+SUM(C93:C94)</f>
        <v>29444</v>
      </c>
      <c r="D95" s="164">
        <f t="shared" ref="D95:M95" si="6">+SUM(D93:D94)</f>
        <v>31427</v>
      </c>
      <c r="E95" s="164">
        <f t="shared" si="6"/>
        <v>33047</v>
      </c>
      <c r="F95" s="164">
        <f t="shared" si="6"/>
        <v>34292</v>
      </c>
      <c r="G95" s="164">
        <f t="shared" si="6"/>
        <v>34151</v>
      </c>
      <c r="H95" s="165">
        <f t="shared" si="6"/>
        <v>32707</v>
      </c>
      <c r="I95" s="165">
        <f t="shared" si="6"/>
        <v>28907</v>
      </c>
      <c r="J95" s="165">
        <f t="shared" si="6"/>
        <v>29408</v>
      </c>
      <c r="K95" s="166">
        <f t="shared" si="6"/>
        <v>28007</v>
      </c>
      <c r="L95" s="166">
        <f t="shared" si="6"/>
        <v>26274</v>
      </c>
      <c r="M95" s="167">
        <f t="shared" si="6"/>
        <v>26544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0.25</v>
      </c>
      <c r="D100" s="209">
        <v>7.6923076923076927E-2</v>
      </c>
      <c r="E100" s="209">
        <v>0.1875</v>
      </c>
      <c r="F100" s="209">
        <v>0.18181818181818182</v>
      </c>
      <c r="G100" s="210">
        <v>0</v>
      </c>
    </row>
    <row r="101" spans="1:10" ht="18.75" x14ac:dyDescent="0.25">
      <c r="A101" s="275" t="s">
        <v>4</v>
      </c>
      <c r="B101" s="276"/>
      <c r="C101" s="209">
        <v>8.4912159834653805E-2</v>
      </c>
      <c r="D101" s="209">
        <v>9.5390496510645864E-2</v>
      </c>
      <c r="E101" s="209">
        <v>8.7168099782670316E-2</v>
      </c>
      <c r="F101" s="209">
        <v>7.0165590794274493E-2</v>
      </c>
      <c r="G101" s="210">
        <v>7.7065615052026415E-2</v>
      </c>
    </row>
    <row r="102" spans="1:10" ht="19.5" thickBot="1" x14ac:dyDescent="0.3">
      <c r="A102" s="250" t="s">
        <v>41</v>
      </c>
      <c r="B102" s="251"/>
      <c r="C102" s="162">
        <v>8.5648148148148154E-2</v>
      </c>
      <c r="D102" s="162">
        <v>9.5326688815060914E-2</v>
      </c>
      <c r="E102" s="162">
        <v>8.7319558448910276E-2</v>
      </c>
      <c r="F102" s="162">
        <v>7.0223011828509985E-2</v>
      </c>
      <c r="G102" s="163">
        <v>7.705463182897862E-2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21760</v>
      </c>
      <c r="D111" s="95">
        <v>15535</v>
      </c>
      <c r="E111" s="96">
        <f t="shared" si="8"/>
        <v>0.71392463235294112</v>
      </c>
      <c r="G111" s="217" t="s">
        <v>4</v>
      </c>
      <c r="H111" s="218"/>
      <c r="I111" s="98">
        <v>70</v>
      </c>
      <c r="J111"/>
    </row>
    <row r="112" spans="1:10" ht="18.75" x14ac:dyDescent="0.25">
      <c r="A112" s="217" t="s">
        <v>5</v>
      </c>
      <c r="B112" s="249"/>
      <c r="C112" s="63">
        <f t="shared" si="7"/>
        <v>3149</v>
      </c>
      <c r="D112" s="95">
        <v>23</v>
      </c>
      <c r="E112" s="96">
        <f t="shared" si="8"/>
        <v>7.3039060019053671E-3</v>
      </c>
      <c r="G112" s="217" t="s">
        <v>5</v>
      </c>
      <c r="H112" s="218"/>
      <c r="I112" s="98">
        <v>98</v>
      </c>
      <c r="J112"/>
    </row>
    <row r="113" spans="1:10" ht="18.75" x14ac:dyDescent="0.25">
      <c r="A113" s="217" t="s">
        <v>6</v>
      </c>
      <c r="B113" s="249"/>
      <c r="C113" s="63">
        <f t="shared" si="7"/>
        <v>1596</v>
      </c>
      <c r="D113" s="95">
        <v>17</v>
      </c>
      <c r="E113" s="96">
        <f t="shared" si="8"/>
        <v>1.0651629072681704E-2</v>
      </c>
      <c r="G113" s="217" t="s">
        <v>6</v>
      </c>
      <c r="H113" s="218"/>
      <c r="I113" s="98">
        <v>42</v>
      </c>
      <c r="J113"/>
    </row>
    <row r="114" spans="1:10" ht="18.75" x14ac:dyDescent="0.25">
      <c r="A114" s="217" t="s">
        <v>7</v>
      </c>
      <c r="B114" s="249"/>
      <c r="C114" s="63">
        <f t="shared" si="7"/>
        <v>39</v>
      </c>
      <c r="D114" s="95">
        <v>0</v>
      </c>
      <c r="E114" s="96">
        <f t="shared" si="8"/>
        <v>0</v>
      </c>
      <c r="G114" s="217" t="s">
        <v>7</v>
      </c>
      <c r="H114" s="218"/>
      <c r="I114" s="98">
        <v>1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26544</v>
      </c>
      <c r="D115" s="159">
        <f>+SUM(D109:D114)</f>
        <v>15575</v>
      </c>
      <c r="E115" s="160">
        <f t="shared" si="8"/>
        <v>0.58676160337552741</v>
      </c>
      <c r="G115" s="257" t="s">
        <v>8</v>
      </c>
      <c r="H115" s="292"/>
      <c r="I115" s="161">
        <f>+SUM(I109:I114)</f>
        <v>211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11915</v>
      </c>
      <c r="D123" s="303">
        <f>+C123+C124</f>
        <v>19116</v>
      </c>
      <c r="E123" s="103">
        <v>9016</v>
      </c>
      <c r="F123" s="303">
        <f>+E123+E124</f>
        <v>14438</v>
      </c>
      <c r="G123" s="67">
        <v>7804</v>
      </c>
      <c r="H123" s="305">
        <f>+G123+G124</f>
        <v>12034</v>
      </c>
    </row>
    <row r="124" spans="1:10" ht="18.75" x14ac:dyDescent="0.25">
      <c r="A124" s="227"/>
      <c r="B124" s="105">
        <v>2</v>
      </c>
      <c r="C124" s="99">
        <v>7201</v>
      </c>
      <c r="D124" s="223"/>
      <c r="E124" s="99">
        <v>5422</v>
      </c>
      <c r="F124" s="223"/>
      <c r="G124" s="99">
        <v>4230</v>
      </c>
      <c r="H124" s="223"/>
    </row>
    <row r="125" spans="1:10" ht="18.75" x14ac:dyDescent="0.25">
      <c r="A125" s="226">
        <v>2017</v>
      </c>
      <c r="B125" s="106">
        <v>1</v>
      </c>
      <c r="C125" s="100">
        <v>11505</v>
      </c>
      <c r="D125" s="222">
        <f>+C125+C126</f>
        <v>18439</v>
      </c>
      <c r="E125" s="100">
        <v>8765</v>
      </c>
      <c r="F125" s="222">
        <f>+E125+E126</f>
        <v>13823</v>
      </c>
      <c r="G125" s="100">
        <v>6689</v>
      </c>
      <c r="H125" s="222">
        <f>+G125+G126</f>
        <v>10569</v>
      </c>
    </row>
    <row r="126" spans="1:10" ht="18.75" x14ac:dyDescent="0.25">
      <c r="A126" s="227"/>
      <c r="B126" s="105">
        <v>2</v>
      </c>
      <c r="C126" s="99">
        <v>6934</v>
      </c>
      <c r="D126" s="223"/>
      <c r="E126" s="99">
        <v>5058</v>
      </c>
      <c r="F126" s="223"/>
      <c r="G126" s="99">
        <v>3880</v>
      </c>
      <c r="H126" s="223"/>
    </row>
    <row r="127" spans="1:10" ht="18.75" x14ac:dyDescent="0.25">
      <c r="A127" s="226">
        <v>2018</v>
      </c>
      <c r="B127" s="106">
        <v>1</v>
      </c>
      <c r="C127" s="100">
        <v>9406</v>
      </c>
      <c r="D127" s="222">
        <f>+C127+C128</f>
        <v>17060</v>
      </c>
      <c r="E127" s="100">
        <v>7140</v>
      </c>
      <c r="F127" s="222">
        <f>+E127+E128</f>
        <v>13738</v>
      </c>
      <c r="G127" s="100">
        <v>5435</v>
      </c>
      <c r="H127" s="222">
        <f>+G127+G128</f>
        <v>9846</v>
      </c>
    </row>
    <row r="128" spans="1:10" ht="18.75" x14ac:dyDescent="0.25">
      <c r="A128" s="227"/>
      <c r="B128" s="105">
        <v>2</v>
      </c>
      <c r="C128" s="99">
        <v>7654</v>
      </c>
      <c r="D128" s="223"/>
      <c r="E128" s="99">
        <v>6598</v>
      </c>
      <c r="F128" s="223"/>
      <c r="G128" s="99">
        <v>4411</v>
      </c>
      <c r="H128" s="223"/>
    </row>
    <row r="129" spans="1:28" ht="18.75" x14ac:dyDescent="0.25">
      <c r="A129" s="226">
        <v>2019</v>
      </c>
      <c r="B129" s="106">
        <v>1</v>
      </c>
      <c r="C129" s="100">
        <v>8949</v>
      </c>
      <c r="D129" s="222">
        <f>+C129+C130</f>
        <v>15008</v>
      </c>
      <c r="E129" s="100">
        <v>6959</v>
      </c>
      <c r="F129" s="222">
        <f>+E129+E130</f>
        <v>11675</v>
      </c>
      <c r="G129" s="100">
        <v>5306</v>
      </c>
      <c r="H129" s="222">
        <f>+G129+G130</f>
        <v>8991</v>
      </c>
    </row>
    <row r="130" spans="1:28" ht="18.75" x14ac:dyDescent="0.25">
      <c r="A130" s="227"/>
      <c r="B130" s="105">
        <v>2</v>
      </c>
      <c r="C130" s="99">
        <v>6059</v>
      </c>
      <c r="D130" s="223"/>
      <c r="E130" s="99">
        <v>4716</v>
      </c>
      <c r="F130" s="223"/>
      <c r="G130" s="99">
        <v>3685</v>
      </c>
      <c r="H130" s="223"/>
    </row>
    <row r="131" spans="1:28" ht="18.75" x14ac:dyDescent="0.25">
      <c r="A131" s="226">
        <v>2022</v>
      </c>
      <c r="B131" s="106">
        <v>1</v>
      </c>
      <c r="C131" s="100">
        <v>10853</v>
      </c>
      <c r="D131" s="222">
        <f>+C131+C132</f>
        <v>18478</v>
      </c>
      <c r="E131" s="100">
        <v>7587</v>
      </c>
      <c r="F131" s="222">
        <f>+E131+E132</f>
        <v>12563</v>
      </c>
      <c r="G131" s="100">
        <v>5344</v>
      </c>
      <c r="H131" s="222">
        <f>+G131+G132</f>
        <v>8348</v>
      </c>
    </row>
    <row r="132" spans="1:28" ht="18.75" x14ac:dyDescent="0.25">
      <c r="A132" s="227"/>
      <c r="B132" s="105">
        <v>2</v>
      </c>
      <c r="C132" s="99">
        <v>7625</v>
      </c>
      <c r="D132" s="223"/>
      <c r="E132" s="99">
        <v>4976</v>
      </c>
      <c r="F132" s="223"/>
      <c r="G132" s="99">
        <v>3004</v>
      </c>
      <c r="H132" s="223"/>
    </row>
    <row r="133" spans="1:28" ht="18.75" x14ac:dyDescent="0.25">
      <c r="A133" s="226">
        <v>2021</v>
      </c>
      <c r="B133" s="106">
        <v>1</v>
      </c>
      <c r="C133" s="100">
        <v>11218</v>
      </c>
      <c r="D133" s="222">
        <f>+C133+C134</f>
        <v>19464</v>
      </c>
      <c r="E133" s="100">
        <v>8448</v>
      </c>
      <c r="F133" s="222">
        <f>+E133+E134</f>
        <v>14025</v>
      </c>
      <c r="G133" s="100">
        <v>5019</v>
      </c>
      <c r="H133" s="222">
        <f>+G133+G134</f>
        <v>8707</v>
      </c>
    </row>
    <row r="134" spans="1:28" ht="18.75" x14ac:dyDescent="0.25">
      <c r="A134" s="227"/>
      <c r="B134" s="105">
        <v>2</v>
      </c>
      <c r="C134" s="99">
        <v>8246</v>
      </c>
      <c r="D134" s="223"/>
      <c r="E134" s="99">
        <v>5577</v>
      </c>
      <c r="F134" s="223"/>
      <c r="G134" s="99">
        <v>3688</v>
      </c>
      <c r="H134" s="223"/>
    </row>
    <row r="135" spans="1:28" ht="18.75" x14ac:dyDescent="0.25">
      <c r="A135" s="254">
        <v>2022</v>
      </c>
      <c r="B135" s="107">
        <v>1</v>
      </c>
      <c r="C135" s="101">
        <v>10281</v>
      </c>
      <c r="D135" s="271">
        <f>+C135+C136</f>
        <v>18853</v>
      </c>
      <c r="E135" s="101">
        <v>7780</v>
      </c>
      <c r="F135" s="271">
        <f>+E135+E136</f>
        <v>13811</v>
      </c>
      <c r="G135" s="101">
        <v>5204</v>
      </c>
      <c r="H135" s="271">
        <f>+G135+G136</f>
        <v>9350</v>
      </c>
    </row>
    <row r="136" spans="1:28" ht="19.5" thickBot="1" x14ac:dyDescent="0.3">
      <c r="A136" s="255"/>
      <c r="B136" s="108">
        <v>2</v>
      </c>
      <c r="C136" s="102">
        <v>8572</v>
      </c>
      <c r="D136" s="272"/>
      <c r="E136" s="102">
        <v>6031</v>
      </c>
      <c r="F136" s="272"/>
      <c r="G136" s="102">
        <v>4146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1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264</v>
      </c>
      <c r="F141" s="110">
        <f t="shared" si="9"/>
        <v>1169</v>
      </c>
      <c r="G141" s="110">
        <f t="shared" si="9"/>
        <v>1064</v>
      </c>
      <c r="H141" s="110">
        <f t="shared" si="9"/>
        <v>65</v>
      </c>
      <c r="I141" s="111">
        <f t="shared" si="9"/>
        <v>78</v>
      </c>
      <c r="J141" s="229">
        <f>+SUM(B141:I141)</f>
        <v>2641</v>
      </c>
      <c r="M141" s="3">
        <v>1</v>
      </c>
      <c r="N141" s="22">
        <v>0</v>
      </c>
      <c r="O141" s="22">
        <v>0</v>
      </c>
      <c r="P141" s="22">
        <v>264</v>
      </c>
      <c r="Q141" s="22">
        <v>1169</v>
      </c>
      <c r="R141" s="22">
        <v>1064</v>
      </c>
      <c r="S141" s="22">
        <v>65</v>
      </c>
      <c r="T141" s="22">
        <v>78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3.786444528587656E-4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9.9962135554714129E-2</v>
      </c>
      <c r="F142" s="113">
        <f>+IF($J$141=0,"",(F141/$J$141))</f>
        <v>0.44263536539189702</v>
      </c>
      <c r="G142" s="113">
        <f t="shared" si="10"/>
        <v>0.40287769784172661</v>
      </c>
      <c r="H142" s="113">
        <f t="shared" si="10"/>
        <v>2.4611889435819764E-2</v>
      </c>
      <c r="I142" s="114">
        <f>+IF($J$141=0,"",(I141/$J$141))</f>
        <v>2.9534267322983719E-2</v>
      </c>
      <c r="J142" s="230"/>
      <c r="M142" s="3">
        <v>0</v>
      </c>
      <c r="N142" s="22">
        <v>0</v>
      </c>
      <c r="O142" s="22">
        <v>3</v>
      </c>
      <c r="P142" s="22">
        <v>179</v>
      </c>
      <c r="Q142" s="22">
        <v>1013</v>
      </c>
      <c r="R142" s="22">
        <v>1237</v>
      </c>
      <c r="S142" s="22">
        <v>123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3</v>
      </c>
      <c r="E143" s="116">
        <f t="shared" si="11"/>
        <v>179</v>
      </c>
      <c r="F143" s="116">
        <f t="shared" si="11"/>
        <v>1013</v>
      </c>
      <c r="G143" s="116">
        <f t="shared" si="11"/>
        <v>1237</v>
      </c>
      <c r="H143" s="116">
        <f t="shared" si="11"/>
        <v>123</v>
      </c>
      <c r="I143" s="117">
        <f t="shared" si="11"/>
        <v>0</v>
      </c>
      <c r="J143" s="224">
        <f>+SUM(B143:I143)</f>
        <v>2555</v>
      </c>
      <c r="M143" s="3">
        <v>2</v>
      </c>
      <c r="N143" s="22">
        <v>1</v>
      </c>
      <c r="O143" s="22">
        <v>0</v>
      </c>
      <c r="P143" s="22">
        <v>157</v>
      </c>
      <c r="Q143" s="22">
        <v>914</v>
      </c>
      <c r="R143" s="22">
        <v>1241</v>
      </c>
      <c r="S143" s="22">
        <v>147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1.1741682974559687E-3</v>
      </c>
      <c r="E144" s="119">
        <f t="shared" si="12"/>
        <v>7.00587084148728E-2</v>
      </c>
      <c r="F144" s="119">
        <f t="shared" si="12"/>
        <v>0.39647749510763208</v>
      </c>
      <c r="G144" s="119">
        <f t="shared" si="12"/>
        <v>0.48414872798434444</v>
      </c>
      <c r="H144" s="119">
        <f t="shared" si="12"/>
        <v>4.8140900195694718E-2</v>
      </c>
      <c r="I144" s="120">
        <f t="shared" si="12"/>
        <v>0</v>
      </c>
      <c r="J144" s="225"/>
      <c r="M144" s="3">
        <v>0</v>
      </c>
      <c r="N144" s="3">
        <v>0</v>
      </c>
      <c r="O144" s="3">
        <v>0</v>
      </c>
      <c r="P144" s="3">
        <v>151</v>
      </c>
      <c r="Q144" s="3">
        <v>824</v>
      </c>
      <c r="R144" s="3">
        <v>1276</v>
      </c>
      <c r="S144" s="3">
        <v>184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2</v>
      </c>
      <c r="C145" s="116">
        <f t="shared" ref="C145:I145" si="13">+N143</f>
        <v>1</v>
      </c>
      <c r="D145" s="116">
        <f t="shared" si="13"/>
        <v>0</v>
      </c>
      <c r="E145" s="116">
        <f t="shared" si="13"/>
        <v>157</v>
      </c>
      <c r="F145" s="116">
        <f t="shared" si="13"/>
        <v>914</v>
      </c>
      <c r="G145" s="116">
        <f t="shared" si="13"/>
        <v>1241</v>
      </c>
      <c r="H145" s="116">
        <f t="shared" si="13"/>
        <v>147</v>
      </c>
      <c r="I145" s="117">
        <f t="shared" si="13"/>
        <v>0</v>
      </c>
      <c r="J145" s="224">
        <f>+SUM(B145:I145)</f>
        <v>2462</v>
      </c>
      <c r="M145" s="3">
        <v>0</v>
      </c>
      <c r="N145" s="3">
        <v>0</v>
      </c>
      <c r="O145" s="3">
        <v>0</v>
      </c>
      <c r="P145" s="3">
        <v>123</v>
      </c>
      <c r="Q145" s="3">
        <v>747</v>
      </c>
      <c r="R145" s="3">
        <v>1292</v>
      </c>
      <c r="S145" s="3">
        <v>204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8.1234768480909826E-4</v>
      </c>
      <c r="C146" s="119">
        <f t="shared" ref="C146:I146" si="14">+IF($J$145=0,"",(C145/$J$145))</f>
        <v>4.0617384240454913E-4</v>
      </c>
      <c r="D146" s="119">
        <f t="shared" si="14"/>
        <v>0</v>
      </c>
      <c r="E146" s="119">
        <f t="shared" si="14"/>
        <v>6.3769293257514223E-2</v>
      </c>
      <c r="F146" s="119">
        <f t="shared" si="14"/>
        <v>0.37124289195775795</v>
      </c>
      <c r="G146" s="119">
        <f t="shared" si="14"/>
        <v>0.50406173842404545</v>
      </c>
      <c r="H146" s="119">
        <f t="shared" si="14"/>
        <v>5.9707554833468728E-2</v>
      </c>
      <c r="I146" s="120">
        <f t="shared" si="14"/>
        <v>0</v>
      </c>
      <c r="J146" s="225"/>
      <c r="M146" s="3">
        <v>0</v>
      </c>
      <c r="N146" s="3">
        <v>0</v>
      </c>
      <c r="O146" s="3">
        <v>0</v>
      </c>
      <c r="P146" s="3">
        <v>104</v>
      </c>
      <c r="Q146" s="3">
        <v>686</v>
      </c>
      <c r="R146" s="3">
        <v>1243</v>
      </c>
      <c r="S146" s="3">
        <v>224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151</v>
      </c>
      <c r="F147" s="116">
        <f t="shared" si="15"/>
        <v>824</v>
      </c>
      <c r="G147" s="116">
        <f t="shared" si="15"/>
        <v>1276</v>
      </c>
      <c r="H147" s="116">
        <f t="shared" si="15"/>
        <v>184</v>
      </c>
      <c r="I147" s="117">
        <f t="shared" si="15"/>
        <v>0</v>
      </c>
      <c r="J147" s="224">
        <f>+SUM(B147:I147)</f>
        <v>2435</v>
      </c>
      <c r="M147" s="3">
        <v>0</v>
      </c>
      <c r="N147" s="3">
        <v>0</v>
      </c>
      <c r="O147" s="3">
        <v>0</v>
      </c>
      <c r="P147" s="3">
        <v>95</v>
      </c>
      <c r="Q147" s="3">
        <v>612</v>
      </c>
      <c r="R147" s="3">
        <v>1181</v>
      </c>
      <c r="S147" s="3">
        <v>233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6.2012320328542092E-2</v>
      </c>
      <c r="F148" s="119">
        <f t="shared" si="16"/>
        <v>0.33839835728952772</v>
      </c>
      <c r="G148" s="119">
        <f t="shared" si="16"/>
        <v>0.52402464065708421</v>
      </c>
      <c r="H148" s="119">
        <f t="shared" si="16"/>
        <v>7.5564681724845997E-2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123</v>
      </c>
      <c r="F149" s="116">
        <f t="shared" si="17"/>
        <v>747</v>
      </c>
      <c r="G149" s="116">
        <f t="shared" si="17"/>
        <v>1292</v>
      </c>
      <c r="H149" s="116">
        <f t="shared" si="17"/>
        <v>204</v>
      </c>
      <c r="I149" s="117">
        <f t="shared" si="17"/>
        <v>0</v>
      </c>
      <c r="J149" s="224">
        <f>+SUM(B149:I149)</f>
        <v>2366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5.1986475063398138E-2</v>
      </c>
      <c r="F150" s="119">
        <f t="shared" si="18"/>
        <v>0.3157227387996619</v>
      </c>
      <c r="G150" s="119">
        <f t="shared" si="18"/>
        <v>0.54606931530008451</v>
      </c>
      <c r="H150" s="119">
        <f t="shared" si="18"/>
        <v>8.6221470836855454E-2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104</v>
      </c>
      <c r="F151" s="116">
        <f t="shared" si="19"/>
        <v>686</v>
      </c>
      <c r="G151" s="116">
        <f t="shared" si="19"/>
        <v>1243</v>
      </c>
      <c r="H151" s="116">
        <f t="shared" si="19"/>
        <v>224</v>
      </c>
      <c r="I151" s="117">
        <f t="shared" si="19"/>
        <v>0</v>
      </c>
      <c r="J151" s="224">
        <f>+SUM(B151:I151)</f>
        <v>2257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4.60788657509969E-2</v>
      </c>
      <c r="F152" s="119">
        <f t="shared" si="20"/>
        <v>0.30394328754984495</v>
      </c>
      <c r="G152" s="119">
        <f t="shared" si="20"/>
        <v>0.55073105892778029</v>
      </c>
      <c r="H152" s="119">
        <f t="shared" si="20"/>
        <v>9.9246787771377937E-2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95</v>
      </c>
      <c r="F153" s="122">
        <f t="shared" si="21"/>
        <v>612</v>
      </c>
      <c r="G153" s="122">
        <f t="shared" si="21"/>
        <v>1181</v>
      </c>
      <c r="H153" s="122">
        <f t="shared" si="21"/>
        <v>233</v>
      </c>
      <c r="I153" s="123">
        <f t="shared" si="21"/>
        <v>0</v>
      </c>
      <c r="J153" s="235">
        <f>+SUM(B153:I153)</f>
        <v>2121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4.4790193305044787E-2</v>
      </c>
      <c r="F154" s="125">
        <f t="shared" si="22"/>
        <v>0.28854314002828857</v>
      </c>
      <c r="G154" s="125">
        <f t="shared" si="22"/>
        <v>0.55681282413955679</v>
      </c>
      <c r="H154" s="125">
        <f t="shared" si="22"/>
        <v>0.10985384252710985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1383</v>
      </c>
      <c r="C159" s="83">
        <f t="shared" ref="C159:E159" si="23">+N159</f>
        <v>358</v>
      </c>
      <c r="D159" s="83">
        <f t="shared" si="23"/>
        <v>823</v>
      </c>
      <c r="E159" s="110">
        <f t="shared" si="23"/>
        <v>77</v>
      </c>
      <c r="F159" s="229">
        <f>+SUM(B159:E159)</f>
        <v>2641</v>
      </c>
      <c r="G159" s="83">
        <f>Q159</f>
        <v>755</v>
      </c>
      <c r="H159" s="110">
        <f>R159</f>
        <v>1886</v>
      </c>
      <c r="I159" s="229">
        <f>+SUM(G159:H159)</f>
        <v>2641</v>
      </c>
      <c r="J159" s="34"/>
      <c r="M159" s="3">
        <v>1383</v>
      </c>
      <c r="N159" s="3">
        <v>358</v>
      </c>
      <c r="O159" s="3">
        <v>823</v>
      </c>
      <c r="P159" s="3">
        <v>77</v>
      </c>
      <c r="Q159" s="3">
        <v>755</v>
      </c>
      <c r="R159" s="3">
        <v>1886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0.52366527830367282</v>
      </c>
      <c r="C160" s="30">
        <f t="shared" ref="C160:E160" si="24">+IF($F$159=0,"",(C159/$F$159))</f>
        <v>0.13555471412343809</v>
      </c>
      <c r="D160" s="30">
        <f t="shared" si="24"/>
        <v>0.3116243847027641</v>
      </c>
      <c r="E160" s="113">
        <f t="shared" si="24"/>
        <v>2.9155622870124954E-2</v>
      </c>
      <c r="F160" s="230"/>
      <c r="G160" s="30">
        <f>+IF($I$159=0,"",(G159/$I$159))</f>
        <v>0.28587656190836802</v>
      </c>
      <c r="H160" s="113">
        <f>+IF($I$159=0,"",(H159/$I$159))</f>
        <v>0.71412343809163192</v>
      </c>
      <c r="I160" s="230"/>
      <c r="J160" s="34"/>
      <c r="M160" s="3">
        <v>1375</v>
      </c>
      <c r="N160" s="3">
        <v>414</v>
      </c>
      <c r="O160" s="3">
        <v>766</v>
      </c>
      <c r="P160" s="3">
        <v>0</v>
      </c>
      <c r="Q160" s="3">
        <v>757</v>
      </c>
      <c r="R160" s="3">
        <v>1798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1375</v>
      </c>
      <c r="C161" s="25">
        <f t="shared" ref="C161:E161" si="25">+N160</f>
        <v>414</v>
      </c>
      <c r="D161" s="25">
        <f t="shared" si="25"/>
        <v>766</v>
      </c>
      <c r="E161" s="116">
        <f t="shared" si="25"/>
        <v>0</v>
      </c>
      <c r="F161" s="224">
        <f>+SUM(B161:E161)</f>
        <v>2555</v>
      </c>
      <c r="G161" s="25">
        <f>Q160</f>
        <v>757</v>
      </c>
      <c r="H161" s="116">
        <f>R160</f>
        <v>1798</v>
      </c>
      <c r="I161" s="224">
        <f>+SUM(G161:H161)</f>
        <v>2555</v>
      </c>
      <c r="J161" s="34"/>
      <c r="M161" s="3">
        <v>1236</v>
      </c>
      <c r="N161" s="3">
        <v>406</v>
      </c>
      <c r="O161" s="3">
        <v>820</v>
      </c>
      <c r="P161" s="3">
        <v>0</v>
      </c>
      <c r="Q161" s="3">
        <v>731</v>
      </c>
      <c r="R161" s="3">
        <v>1731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0.53816046966731901</v>
      </c>
      <c r="C162" s="29">
        <f t="shared" ref="C162:E162" si="26">+IF($F$161=0,"",(C161/$F$161))</f>
        <v>0.16203522504892368</v>
      </c>
      <c r="D162" s="29">
        <f t="shared" si="26"/>
        <v>0.29980430528375734</v>
      </c>
      <c r="E162" s="119">
        <f t="shared" si="26"/>
        <v>0</v>
      </c>
      <c r="F162" s="225"/>
      <c r="G162" s="29">
        <f>+IF($I$161=0,"",(G161/$I$161))</f>
        <v>0.2962818003913894</v>
      </c>
      <c r="H162" s="119">
        <f>+IF($I$161=0,"",(H161/$I$161))</f>
        <v>0.7037181996086106</v>
      </c>
      <c r="I162" s="225"/>
      <c r="J162" s="34"/>
      <c r="M162" s="3">
        <v>844</v>
      </c>
      <c r="N162" s="3">
        <v>400</v>
      </c>
      <c r="O162" s="3">
        <v>1191</v>
      </c>
      <c r="P162" s="3">
        <v>0</v>
      </c>
      <c r="Q162" s="3">
        <v>748</v>
      </c>
      <c r="R162" s="3">
        <v>1687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1236</v>
      </c>
      <c r="C163" s="25">
        <f t="shared" ref="C163:E163" si="27">+N161</f>
        <v>406</v>
      </c>
      <c r="D163" s="25">
        <f t="shared" si="27"/>
        <v>820</v>
      </c>
      <c r="E163" s="116">
        <f t="shared" si="27"/>
        <v>0</v>
      </c>
      <c r="F163" s="224">
        <f>+SUM(B163:E163)</f>
        <v>2462</v>
      </c>
      <c r="G163" s="25">
        <f>Q161</f>
        <v>731</v>
      </c>
      <c r="H163" s="116">
        <f>R161</f>
        <v>1731</v>
      </c>
      <c r="I163" s="224">
        <f>+SUM(G163:H163)</f>
        <v>2462</v>
      </c>
      <c r="J163" s="34"/>
      <c r="M163" s="3">
        <v>1159</v>
      </c>
      <c r="N163" s="3">
        <v>380</v>
      </c>
      <c r="O163" s="3">
        <v>827</v>
      </c>
      <c r="P163" s="3">
        <v>0</v>
      </c>
      <c r="Q163" s="3">
        <v>750</v>
      </c>
      <c r="R163" s="3">
        <v>1616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0.50203086921202278</v>
      </c>
      <c r="C164" s="29">
        <f t="shared" ref="C164:E164" si="28">+IF($F$163=0,"",(C163/$F$163))</f>
        <v>0.16490658001624695</v>
      </c>
      <c r="D164" s="29">
        <f t="shared" si="28"/>
        <v>0.3330625507717303</v>
      </c>
      <c r="E164" s="119">
        <f t="shared" si="28"/>
        <v>0</v>
      </c>
      <c r="F164" s="225"/>
      <c r="G164" s="29">
        <f>+IF($I$163=0,"",(G163/$I$163))</f>
        <v>0.29691307879772544</v>
      </c>
      <c r="H164" s="119">
        <f>+IF($I$163=0,"",(H163/$I$163))</f>
        <v>0.70308692120227456</v>
      </c>
      <c r="I164" s="225"/>
      <c r="J164" s="34"/>
      <c r="M164" s="3">
        <v>747</v>
      </c>
      <c r="N164" s="3">
        <v>834</v>
      </c>
      <c r="O164" s="3">
        <v>676</v>
      </c>
      <c r="P164" s="3">
        <v>0</v>
      </c>
      <c r="Q164" s="3">
        <v>732</v>
      </c>
      <c r="R164" s="3">
        <v>1525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844</v>
      </c>
      <c r="C165" s="19">
        <f t="shared" ref="C165:E165" si="29">+N162</f>
        <v>400</v>
      </c>
      <c r="D165" s="19">
        <f t="shared" si="29"/>
        <v>1191</v>
      </c>
      <c r="E165" s="122">
        <f t="shared" si="29"/>
        <v>0</v>
      </c>
      <c r="F165" s="224">
        <f>+SUM(B165:E165)</f>
        <v>2435</v>
      </c>
      <c r="G165" s="25">
        <f>Q162</f>
        <v>748</v>
      </c>
      <c r="H165" s="116">
        <f>R162</f>
        <v>1687</v>
      </c>
      <c r="I165" s="224">
        <f>+SUM(G165:H165)</f>
        <v>2435</v>
      </c>
      <c r="J165" s="34"/>
      <c r="M165" s="3">
        <v>1027</v>
      </c>
      <c r="N165" s="3">
        <v>319</v>
      </c>
      <c r="O165" s="3">
        <v>775</v>
      </c>
      <c r="P165" s="3">
        <v>0</v>
      </c>
      <c r="Q165" s="3">
        <v>708</v>
      </c>
      <c r="R165" s="3">
        <v>1413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0.34661190965092403</v>
      </c>
      <c r="C166" s="29">
        <f>+IF($F$165=0,"",(C165/$F$165))</f>
        <v>0.16427104722792607</v>
      </c>
      <c r="D166" s="29">
        <f t="shared" ref="D166:E166" si="30">+IF($F$165=0,"",(D165/$F$165))</f>
        <v>0.4891170431211499</v>
      </c>
      <c r="E166" s="119">
        <f t="shared" si="30"/>
        <v>0</v>
      </c>
      <c r="F166" s="225"/>
      <c r="G166" s="29">
        <f>+IF($I$165=0,"",(G165/$I$165))</f>
        <v>0.30718685831622178</v>
      </c>
      <c r="H166" s="119">
        <f>+IF($I$165=0,"",(H165/$I$165))</f>
        <v>0.69281314168377828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1159</v>
      </c>
      <c r="C167" s="19">
        <f t="shared" ref="C167:E167" si="31">+N163</f>
        <v>380</v>
      </c>
      <c r="D167" s="19">
        <f t="shared" si="31"/>
        <v>827</v>
      </c>
      <c r="E167" s="122">
        <f t="shared" si="31"/>
        <v>0</v>
      </c>
      <c r="F167" s="224">
        <f>+SUM(B167:E167)</f>
        <v>2366</v>
      </c>
      <c r="G167" s="25">
        <f>Q163</f>
        <v>750</v>
      </c>
      <c r="H167" s="116">
        <f>R163</f>
        <v>1616</v>
      </c>
      <c r="I167" s="224">
        <f>+SUM(G167:H167)</f>
        <v>2366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0.48985629754860527</v>
      </c>
      <c r="C168" s="29">
        <f>+IF($F$167=0,"",(C167/$F$167))</f>
        <v>0.16060862214708369</v>
      </c>
      <c r="D168" s="29">
        <f>+IF($F$167=0,"",(D167/$F$167))</f>
        <v>0.34953508030431107</v>
      </c>
      <c r="E168" s="119">
        <f>+IF($F$167=0,"",(E167/$F$167))</f>
        <v>0</v>
      </c>
      <c r="F168" s="225"/>
      <c r="G168" s="29">
        <f>+IF($I$167=0,"",(G167/$I$167))</f>
        <v>0.31699070160608622</v>
      </c>
      <c r="H168" s="119">
        <f>+IF($I$167=0,"",(H167/$I$167))</f>
        <v>0.68300929839391378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747</v>
      </c>
      <c r="C169" s="19">
        <f t="shared" ref="C169:E169" si="32">+N164</f>
        <v>834</v>
      </c>
      <c r="D169" s="19">
        <f t="shared" si="32"/>
        <v>676</v>
      </c>
      <c r="E169" s="122">
        <f t="shared" si="32"/>
        <v>0</v>
      </c>
      <c r="F169" s="224">
        <f>+SUM(B169:E169)</f>
        <v>2257</v>
      </c>
      <c r="G169" s="25">
        <f>Q164</f>
        <v>732</v>
      </c>
      <c r="H169" s="116">
        <f>R164</f>
        <v>1525</v>
      </c>
      <c r="I169" s="220">
        <f>+SUM(G169:H169)</f>
        <v>2257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0.33097031457687193</v>
      </c>
      <c r="C170" s="29">
        <f>+IF($F$169=0,"",(C169/$F$169))</f>
        <v>0.36951705804164819</v>
      </c>
      <c r="D170" s="29">
        <f>+IF($F$169=0,"",(D169/$F$169))</f>
        <v>0.29951262738147982</v>
      </c>
      <c r="E170" s="119">
        <f>+IF($F$169=0,"",(E169/$F$169))</f>
        <v>0</v>
      </c>
      <c r="F170" s="225"/>
      <c r="G170" s="29">
        <f>+IF($I$169=0,"",(G169/$I$169))</f>
        <v>0.32432432432432434</v>
      </c>
      <c r="H170" s="119">
        <f>+IF($I$169=0,"",(H169/$I$169))</f>
        <v>0.67567567567567566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1027</v>
      </c>
      <c r="C171" s="19">
        <f t="shared" ref="C171:E171" si="33">+N165</f>
        <v>319</v>
      </c>
      <c r="D171" s="19">
        <f t="shared" si="33"/>
        <v>775</v>
      </c>
      <c r="E171" s="122">
        <f t="shared" si="33"/>
        <v>0</v>
      </c>
      <c r="F171" s="235">
        <f>+SUM(B171:E171)</f>
        <v>2121</v>
      </c>
      <c r="G171" s="19">
        <f>Q165</f>
        <v>708</v>
      </c>
      <c r="H171" s="122">
        <f>R165</f>
        <v>1413</v>
      </c>
      <c r="I171" s="235">
        <f>+SUM(G171:H171)</f>
        <v>2121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0.4842055634134842</v>
      </c>
      <c r="C172" s="127">
        <f t="shared" ref="C172:E172" si="34">+IF($F$171=0,"",(C171/$F$171))</f>
        <v>0.15040075436115041</v>
      </c>
      <c r="D172" s="127">
        <f t="shared" si="34"/>
        <v>0.36539368222536539</v>
      </c>
      <c r="E172" s="125">
        <f t="shared" si="34"/>
        <v>0</v>
      </c>
      <c r="F172" s="236"/>
      <c r="G172" s="127">
        <f>+IF($I$171=0,"",(G171/$I$171))</f>
        <v>0.33380480905233378</v>
      </c>
      <c r="H172" s="125">
        <f>+IF($I$171=0,"",(H171/$I$171))</f>
        <v>0.66619519094766622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522</v>
      </c>
      <c r="C178" s="19">
        <f t="shared" ref="C178:G178" si="35">+N178</f>
        <v>2119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2641</v>
      </c>
      <c r="I178" s="21"/>
      <c r="J178" s="21"/>
      <c r="K178" s="3"/>
      <c r="L178" s="3"/>
      <c r="M178" s="3">
        <v>522</v>
      </c>
      <c r="N178" s="3">
        <v>2119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0.19765240439227566</v>
      </c>
      <c r="C179" s="30">
        <f t="shared" ref="C179:G179" si="36">+IF($H$178=0,"",(C178/$H$178))</f>
        <v>0.8023475956077244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358</v>
      </c>
      <c r="N179" s="3">
        <v>1760</v>
      </c>
      <c r="O179" s="43">
        <v>437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358</v>
      </c>
      <c r="C180" s="25">
        <f t="shared" ref="C180:G180" si="37">+N179</f>
        <v>1760</v>
      </c>
      <c r="D180" s="25">
        <f t="shared" si="37"/>
        <v>437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2555</v>
      </c>
      <c r="I180" s="20"/>
      <c r="J180" s="20"/>
      <c r="K180" s="3"/>
      <c r="L180" s="3"/>
      <c r="M180" s="3">
        <v>344</v>
      </c>
      <c r="N180" s="3">
        <v>2118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0.1401174168297456</v>
      </c>
      <c r="C181" s="29">
        <f t="shared" ref="C181:G181" si="38">+IF($H$180=0,"",(C180/$H$180))</f>
        <v>0.68884540117416826</v>
      </c>
      <c r="D181" s="29">
        <f t="shared" si="38"/>
        <v>0.17103718199608611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307</v>
      </c>
      <c r="N181" s="3">
        <v>2128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344</v>
      </c>
      <c r="C182" s="25">
        <f t="shared" ref="C182:G182" si="39">+N180</f>
        <v>2118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2462</v>
      </c>
      <c r="I182" s="20"/>
      <c r="J182" s="20"/>
      <c r="K182" s="3"/>
      <c r="L182" s="3"/>
      <c r="M182" s="3">
        <v>266</v>
      </c>
      <c r="N182" s="3">
        <v>2100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0.1397238017871649</v>
      </c>
      <c r="C183" s="29">
        <f t="shared" ref="C183:G183" si="40">+IF($H$182=0,"",(C182/$H$182))</f>
        <v>0.86027619821283507</v>
      </c>
      <c r="D183" s="29">
        <f t="shared" si="40"/>
        <v>0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234</v>
      </c>
      <c r="N183" s="3">
        <v>1980</v>
      </c>
      <c r="O183" s="43">
        <v>39</v>
      </c>
      <c r="P183" s="43">
        <v>4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307</v>
      </c>
      <c r="C184" s="25">
        <f t="shared" ref="C184:G184" si="41">+N181</f>
        <v>2128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2435</v>
      </c>
      <c r="I184" s="20"/>
      <c r="J184" s="20"/>
      <c r="K184" s="20"/>
      <c r="L184" s="20"/>
      <c r="M184" s="3">
        <v>197</v>
      </c>
      <c r="N184" s="3">
        <v>1562</v>
      </c>
      <c r="O184" s="43">
        <v>311</v>
      </c>
      <c r="P184" s="43">
        <v>51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0.12607802874743326</v>
      </c>
      <c r="C185" s="29">
        <f t="shared" ref="C185:G185" si="42">+IF($H$184=0,"",(C184/$H$184))</f>
        <v>0.87392197125256676</v>
      </c>
      <c r="D185" s="29">
        <f t="shared" si="42"/>
        <v>0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266</v>
      </c>
      <c r="C186" s="25">
        <f t="shared" ref="C186:G186" si="43">N182</f>
        <v>2100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2366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0.11242603550295859</v>
      </c>
      <c r="C187" s="29">
        <f t="shared" si="44"/>
        <v>0.8875739644970414</v>
      </c>
      <c r="D187" s="29">
        <f t="shared" si="44"/>
        <v>0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234</v>
      </c>
      <c r="C188" s="25">
        <f t="shared" ref="C188:G188" si="45">N183</f>
        <v>1980</v>
      </c>
      <c r="D188" s="25">
        <f t="shared" si="45"/>
        <v>39</v>
      </c>
      <c r="E188" s="25">
        <f t="shared" si="45"/>
        <v>4</v>
      </c>
      <c r="F188" s="25">
        <f t="shared" si="45"/>
        <v>0</v>
      </c>
      <c r="G188" s="116">
        <f t="shared" si="45"/>
        <v>0</v>
      </c>
      <c r="H188" s="224">
        <f>+SUM(B188:G188)</f>
        <v>2257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0.10367744793974303</v>
      </c>
      <c r="C189" s="29">
        <f t="shared" si="46"/>
        <v>0.87727071333628714</v>
      </c>
      <c r="D189" s="29">
        <f t="shared" si="46"/>
        <v>1.7279574656623838E-2</v>
      </c>
      <c r="E189" s="29">
        <f t="shared" si="46"/>
        <v>1.7722640673460345E-3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197</v>
      </c>
      <c r="C190" s="25">
        <f t="shared" ref="C190:G190" si="47">N184</f>
        <v>1562</v>
      </c>
      <c r="D190" s="25">
        <f t="shared" si="47"/>
        <v>311</v>
      </c>
      <c r="E190" s="25">
        <f t="shared" si="47"/>
        <v>51</v>
      </c>
      <c r="F190" s="25">
        <f t="shared" si="47"/>
        <v>0</v>
      </c>
      <c r="G190" s="116">
        <f t="shared" si="47"/>
        <v>0</v>
      </c>
      <c r="H190" s="224">
        <f>+SUM(B190:G190)</f>
        <v>2121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9.2880716643092887E-2</v>
      </c>
      <c r="C191" s="127">
        <f>+IF($H$190=0,"",(C190/$H$190))</f>
        <v>0.73644507307873641</v>
      </c>
      <c r="D191" s="127">
        <f t="shared" ref="D191:G191" si="48">+IF($H$190=0,"",(D190/$H$190))</f>
        <v>0.14662894860914663</v>
      </c>
      <c r="E191" s="127">
        <f t="shared" si="48"/>
        <v>2.4045261669024046E-2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3</v>
      </c>
      <c r="D197" s="15">
        <v>1</v>
      </c>
      <c r="E197" s="15">
        <v>0</v>
      </c>
      <c r="F197" s="15">
        <v>0</v>
      </c>
      <c r="G197" s="15">
        <v>0</v>
      </c>
      <c r="H197" s="28">
        <v>0</v>
      </c>
      <c r="I197" s="28">
        <v>54</v>
      </c>
      <c r="J197" s="33">
        <v>21</v>
      </c>
      <c r="K197" s="33">
        <v>3</v>
      </c>
      <c r="L197" s="33">
        <v>2</v>
      </c>
      <c r="M197" s="70">
        <v>2</v>
      </c>
      <c r="AK197" s="1"/>
    </row>
    <row r="198" spans="1:37" ht="18.75" x14ac:dyDescent="0.25">
      <c r="A198" s="241" t="s">
        <v>4</v>
      </c>
      <c r="B198" s="242"/>
      <c r="C198" s="69">
        <v>3956</v>
      </c>
      <c r="D198" s="15">
        <v>4237</v>
      </c>
      <c r="E198" s="15">
        <v>3796</v>
      </c>
      <c r="F198" s="15">
        <v>3829</v>
      </c>
      <c r="G198" s="15">
        <v>4155</v>
      </c>
      <c r="H198" s="28">
        <v>4255</v>
      </c>
      <c r="I198" s="28">
        <v>4246</v>
      </c>
      <c r="J198" s="33">
        <v>4218</v>
      </c>
      <c r="K198" s="33">
        <v>3875</v>
      </c>
      <c r="L198" s="33">
        <v>4465</v>
      </c>
      <c r="M198" s="70">
        <v>4744</v>
      </c>
      <c r="AK198" s="1"/>
    </row>
    <row r="199" spans="1:37" ht="18.75" x14ac:dyDescent="0.25">
      <c r="A199" s="241" t="s">
        <v>5</v>
      </c>
      <c r="B199" s="242"/>
      <c r="C199" s="69">
        <v>2732</v>
      </c>
      <c r="D199" s="15">
        <v>2886</v>
      </c>
      <c r="E199" s="15">
        <v>2648</v>
      </c>
      <c r="F199" s="15">
        <v>2735</v>
      </c>
      <c r="G199" s="15">
        <v>3404</v>
      </c>
      <c r="H199" s="28">
        <v>3205</v>
      </c>
      <c r="I199" s="28">
        <v>3251</v>
      </c>
      <c r="J199" s="33">
        <v>3031</v>
      </c>
      <c r="K199" s="33">
        <v>2996</v>
      </c>
      <c r="L199" s="33">
        <v>2873</v>
      </c>
      <c r="M199" s="70">
        <v>2832</v>
      </c>
      <c r="AK199" s="1"/>
    </row>
    <row r="200" spans="1:37" ht="18.75" x14ac:dyDescent="0.25">
      <c r="A200" s="241" t="s">
        <v>6</v>
      </c>
      <c r="B200" s="242"/>
      <c r="C200" s="69">
        <v>247</v>
      </c>
      <c r="D200" s="15">
        <v>374</v>
      </c>
      <c r="E200" s="15">
        <v>361</v>
      </c>
      <c r="F200" s="15">
        <v>349</v>
      </c>
      <c r="G200" s="15">
        <v>581</v>
      </c>
      <c r="H200" s="28">
        <v>530</v>
      </c>
      <c r="I200" s="28">
        <v>534</v>
      </c>
      <c r="J200" s="33">
        <v>612</v>
      </c>
      <c r="K200" s="33">
        <v>633</v>
      </c>
      <c r="L200" s="33">
        <v>708</v>
      </c>
      <c r="M200" s="70">
        <v>613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2</v>
      </c>
      <c r="H201" s="28">
        <v>1</v>
      </c>
      <c r="I201" s="28">
        <v>2</v>
      </c>
      <c r="J201" s="33">
        <v>11</v>
      </c>
      <c r="K201" s="33">
        <v>5</v>
      </c>
      <c r="L201" s="33">
        <v>2</v>
      </c>
      <c r="M201" s="70">
        <v>4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6938</v>
      </c>
      <c r="D202" s="158">
        <f t="shared" si="49"/>
        <v>7498</v>
      </c>
      <c r="E202" s="158">
        <f t="shared" si="49"/>
        <v>6805</v>
      </c>
      <c r="F202" s="158">
        <f t="shared" si="49"/>
        <v>6913</v>
      </c>
      <c r="G202" s="158">
        <f t="shared" si="49"/>
        <v>8142</v>
      </c>
      <c r="H202" s="158">
        <f t="shared" si="49"/>
        <v>7991</v>
      </c>
      <c r="I202" s="158">
        <f t="shared" si="49"/>
        <v>8087</v>
      </c>
      <c r="J202" s="158">
        <f t="shared" si="49"/>
        <v>7893</v>
      </c>
      <c r="K202" s="158">
        <f t="shared" ref="K202:L202" si="50">+SUM(K196:K201)</f>
        <v>7512</v>
      </c>
      <c r="L202" s="158">
        <f t="shared" si="50"/>
        <v>8050</v>
      </c>
      <c r="M202" s="179">
        <f>+SUM(M196:M201)</f>
        <v>8195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 t="s">
        <v>66</v>
      </c>
      <c r="E209" s="187"/>
      <c r="F209" s="186" t="s">
        <v>66</v>
      </c>
      <c r="G209" s="187"/>
      <c r="H209" s="186">
        <v>0.9</v>
      </c>
      <c r="I209" s="186"/>
      <c r="J209" s="194">
        <v>0.2105263157894737</v>
      </c>
      <c r="K209" s="202"/>
      <c r="L209" s="186">
        <v>0.33333333333333331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0.80582756149988055</v>
      </c>
      <c r="E210" s="187"/>
      <c r="F210" s="186">
        <v>0.81699501542843578</v>
      </c>
      <c r="G210" s="187"/>
      <c r="H210" s="186">
        <v>0.79283154121863797</v>
      </c>
      <c r="I210" s="186"/>
      <c r="J210" s="194">
        <v>0.72289698605488084</v>
      </c>
      <c r="K210" s="202"/>
      <c r="L210" s="186">
        <v>0.77098635886673661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0.89183551847437426</v>
      </c>
      <c r="E211" s="187"/>
      <c r="F211" s="186">
        <v>0.89821882951653942</v>
      </c>
      <c r="G211" s="187"/>
      <c r="H211" s="186">
        <v>0.90148875514729176</v>
      </c>
      <c r="I211" s="186"/>
      <c r="J211" s="194">
        <v>0.85052950075642964</v>
      </c>
      <c r="K211" s="202"/>
      <c r="L211" s="186">
        <v>0.87192982456140355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>
        <v>0.97435897435897434</v>
      </c>
      <c r="E212" s="187"/>
      <c r="F212" s="186">
        <v>1</v>
      </c>
      <c r="G212" s="187"/>
      <c r="H212" s="186">
        <v>0.96551724137931039</v>
      </c>
      <c r="I212" s="186"/>
      <c r="J212" s="194">
        <v>0.94</v>
      </c>
      <c r="K212" s="202"/>
      <c r="L212" s="186">
        <v>0.97142857142857142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>
        <v>0.96027633851468053</v>
      </c>
      <c r="E213" s="187"/>
      <c r="F213" s="186">
        <v>0.96219281663516065</v>
      </c>
      <c r="G213" s="187"/>
      <c r="H213" s="186">
        <v>0.9438202247191011</v>
      </c>
      <c r="I213" s="186"/>
      <c r="J213" s="194">
        <v>0.92209856915739263</v>
      </c>
      <c r="K213" s="202"/>
      <c r="L213" s="186">
        <v>0.94778481012658233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>
        <v>1</v>
      </c>
      <c r="E214" s="190"/>
      <c r="F214" s="189">
        <v>0</v>
      </c>
      <c r="G214" s="190"/>
      <c r="H214" s="189">
        <v>1</v>
      </c>
      <c r="I214" s="189"/>
      <c r="J214" s="203">
        <v>0.90909090909090906</v>
      </c>
      <c r="K214" s="204"/>
      <c r="L214" s="189">
        <v>1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66</v>
      </c>
      <c r="E220" s="187"/>
      <c r="F220" s="193" t="s">
        <v>66</v>
      </c>
      <c r="G220" s="187"/>
      <c r="H220" s="193" t="s">
        <v>134</v>
      </c>
      <c r="I220" s="187"/>
      <c r="J220" s="193" t="s">
        <v>128</v>
      </c>
      <c r="K220" s="187"/>
      <c r="L220" s="193" t="s">
        <v>129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125</v>
      </c>
      <c r="E221" s="187"/>
      <c r="F221" s="193" t="s">
        <v>125</v>
      </c>
      <c r="G221" s="187"/>
      <c r="H221" s="193" t="s">
        <v>126</v>
      </c>
      <c r="I221" s="187"/>
      <c r="J221" s="193" t="s">
        <v>126</v>
      </c>
      <c r="K221" s="187"/>
      <c r="L221" s="193" t="s">
        <v>126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131</v>
      </c>
      <c r="E222" s="187"/>
      <c r="F222" s="193" t="s">
        <v>131</v>
      </c>
      <c r="G222" s="187"/>
      <c r="H222" s="193" t="s">
        <v>131</v>
      </c>
      <c r="I222" s="187"/>
      <c r="J222" s="193" t="s">
        <v>127</v>
      </c>
      <c r="K222" s="187"/>
      <c r="L222" s="193" t="s">
        <v>127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134</v>
      </c>
      <c r="E223" s="187"/>
      <c r="F223" s="193" t="s">
        <v>127</v>
      </c>
      <c r="G223" s="187"/>
      <c r="H223" s="193" t="s">
        <v>127</v>
      </c>
      <c r="I223" s="187"/>
      <c r="J223" s="193" t="s">
        <v>135</v>
      </c>
      <c r="K223" s="187"/>
      <c r="L223" s="193" t="s">
        <v>136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124</v>
      </c>
      <c r="E224" s="187"/>
      <c r="F224" s="193" t="s">
        <v>134</v>
      </c>
      <c r="G224" s="187"/>
      <c r="H224" s="193" t="s">
        <v>132</v>
      </c>
      <c r="I224" s="187"/>
      <c r="J224" s="193" t="s">
        <v>134</v>
      </c>
      <c r="K224" s="187"/>
      <c r="L224" s="193" t="s">
        <v>134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135</v>
      </c>
      <c r="E225" s="190"/>
      <c r="F225" s="199" t="s">
        <v>66</v>
      </c>
      <c r="G225" s="190"/>
      <c r="H225" s="199" t="s">
        <v>134</v>
      </c>
      <c r="I225" s="190"/>
      <c r="J225" s="199" t="s">
        <v>136</v>
      </c>
      <c r="K225" s="190"/>
      <c r="L225" s="199" t="s">
        <v>135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2023-09-02T04:16:26Z</dcterms:modified>
</cp:coreProperties>
</file>