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6C7A4C84-1806-4F7C-B488-E7D173094B8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<sst xmlns="http://schemas.openxmlformats.org/spreadsheetml/2006/main" count="247" uniqueCount="134">
  <si>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</si>
  <si>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</si>
  <si>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</si>
  <si>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</si>
  <si>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</si>
  <si>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</si>
  <si>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</si>
  <si>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</si>
  <si>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</si>
  <si>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</si>
  <si>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</si>
  <si>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</si>
  <si>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</si>
  <si>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</si>
  <si>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</si>
  <si>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</si>
  <si>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</si>
  <si>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</si>
  <si>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</si>
  <si>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</si>
  <si>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</si>
  <si>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</si>
  <si>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</si>
  <si>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</si>
  <si>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</si>
  <si>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</si>
  <si>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</si>
  <si>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</si>
  <si>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</si>
  <si>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</si>
  <si>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</si>
  <si>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</si>
  <si>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</si>
  <si>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</si>
  <si>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</si>
  <si>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</si>
  <si>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</si>
  <si>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</si>
  <si>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</si>
  <si>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</si>
  <si>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</si>
  <si>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</si>
  <si>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</si>
  <si>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</si>
  <si>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</si>
  <si>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</si>
  <si>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</si>
  <si>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</si>
  <si>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</si>
  <si>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</si>
  <si>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</si>
  <si>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</si>
  <si>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</si>
  <si>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</si>
  <si>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</si>
  <si>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</si>
  <si>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</si>
  <si>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</si>
  <si>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</si>
  <si>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</si>
  <si>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</si>
  <si>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</si>
  <si>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</si>
  <si>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</si>
  <si>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</si>
  <si>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</si>
  <si>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</si>
  <si>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</si>
  <si>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</si>
  <si>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</si>
  <si>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</si>
  <si>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</si>
  <si>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</si>
  <si>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</si>
  <si>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</si>
  <si>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</si>
  <si>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</si>
  <si>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</si>
  <si>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</si>
  <si>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</si>
  <si>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</si>
  <si>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</si>
  <si>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</si>
  <si>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</si>
  <si>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</si>
  <si>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</si>
  <si>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</si>
  <si>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</si>
  <si>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</si>
  <si>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</si>
  <si>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</si>
  <si>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</si>
  <si>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</si>
  <si>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</si>
  <si>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</si>
  <si>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</si>
  <si>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</si>
  <si>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</si>
  <si>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</si>
  <si>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</si>
  <si>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</si>
  <si>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</si>
  <si>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</si>
  <si>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</si>
  <si>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</si>
  <si>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</si>
  <si>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</si>
  <si>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</si>
  <si>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</si>
  <si>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</si>
  <si>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</si>
  <si>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</si>
  <si>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</si>
  <si>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</si>
  <si>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</si>
  <si>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</si>
  <si>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</si>
  <si>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</si>
  <si>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</si>
  <si>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</si>
  <si>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</si>
  <si>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</si>
  <si>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</si>
  <si>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</si>
  <si>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3,5 y 4 SMMLV</t>
  </si>
  <si>
    <t>Entre 4 y 4,5 SMMLV</t>
  </si>
  <si>
    <t>Entre 2 y 2 ,5 SMMLV</t>
  </si>
  <si>
    <t>SI</t>
  </si>
  <si>
    <t>Entre 1 y 1,5 SMMLV</t>
  </si>
  <si>
    <t>UNIVERSIDAD SERGIO ARBOLEDA</t>
  </si>
  <si>
    <t>Entre 6 y 7 SMMLV</t>
  </si>
  <si>
    <t>Entre 7 y 8 SMMLV</t>
  </si>
  <si>
    <t>Entre 5 y 6 SMMLV</t>
  </si>
  <si>
    <t>Entre 11 y 13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</si>
</sst>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SERGIO ARBOLEDA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2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2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SERGIO ARBOLEDA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13722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10004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3718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148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3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7.6763485477178428E-2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0.73838080959520236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7355</v>
      </c>
      <c r="D32" s="56">
        <v>7304</v>
      </c>
      <c r="E32" s="56">
        <v>7942</v>
      </c>
      <c r="F32" s="56">
        <v>8791</v>
      </c>
      <c r="G32" s="56">
        <v>8892</v>
      </c>
      <c r="H32" s="57">
        <v>9422</v>
      </c>
      <c r="I32" s="57">
        <v>9262</v>
      </c>
      <c r="J32" s="58">
        <v>9832</v>
      </c>
      <c r="K32" s="58">
        <v>10067</v>
      </c>
      <c r="L32" s="58">
        <v>9660</v>
      </c>
      <c r="M32" s="61">
        <v>10004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1381</v>
      </c>
      <c r="F33" s="12">
        <v>1617</v>
      </c>
      <c r="G33" s="12">
        <v>1970</v>
      </c>
      <c r="H33" s="27">
        <v>2412</v>
      </c>
      <c r="I33" s="27">
        <v>3165</v>
      </c>
      <c r="J33" s="32">
        <v>3445</v>
      </c>
      <c r="K33" s="32">
        <v>3910</v>
      </c>
      <c r="L33" s="32">
        <v>3041</v>
      </c>
      <c r="M33" s="62">
        <v>3718</v>
      </c>
    </row>
    <row r="34" spans="1:14" ht="19.5" thickBot="1" x14ac:dyDescent="0.3">
      <c r="A34" s="250" t="s">
        <v>8</v>
      </c>
      <c r="B34" s="251"/>
      <c r="C34" s="171">
        <f>+SUM(C32:C33)</f>
        <v>7355</v>
      </c>
      <c r="D34" s="172">
        <f t="shared" ref="D34:H34" si="0">+SUM(D32:D33)</f>
        <v>7304</v>
      </c>
      <c r="E34" s="172">
        <f t="shared" si="0"/>
        <v>9323</v>
      </c>
      <c r="F34" s="172">
        <f t="shared" si="0"/>
        <v>10408</v>
      </c>
      <c r="G34" s="172">
        <f t="shared" si="0"/>
        <v>10862</v>
      </c>
      <c r="H34" s="175">
        <f t="shared" si="0"/>
        <v>11834</v>
      </c>
      <c r="I34" s="175">
        <f>+SUM(I32:I33)</f>
        <v>12427</v>
      </c>
      <c r="J34" s="166">
        <f>+SUM(J32:J33)</f>
        <v>13277</v>
      </c>
      <c r="K34" s="166">
        <f>+SUM(K32:K33)</f>
        <v>13977</v>
      </c>
      <c r="L34" s="166">
        <f>+SUM(L32:L33)</f>
        <v>12701</v>
      </c>
      <c r="M34" s="167">
        <f>+SUM(M32:M33)</f>
        <v>13722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160</v>
      </c>
      <c r="F40" s="15">
        <v>314</v>
      </c>
      <c r="G40" s="15">
        <v>245</v>
      </c>
      <c r="H40" s="28">
        <v>396</v>
      </c>
      <c r="I40" s="28">
        <v>363</v>
      </c>
      <c r="J40" s="33">
        <v>393</v>
      </c>
      <c r="K40" s="33">
        <v>458</v>
      </c>
      <c r="L40" s="33">
        <v>445</v>
      </c>
      <c r="M40" s="70">
        <v>546</v>
      </c>
      <c r="N40" s="42"/>
    </row>
    <row r="41" spans="1:14" ht="18.75" x14ac:dyDescent="0.25">
      <c r="A41" s="241" t="s">
        <v>4</v>
      </c>
      <c r="B41" s="242"/>
      <c r="C41" s="69">
        <v>7355</v>
      </c>
      <c r="D41" s="15">
        <v>7304</v>
      </c>
      <c r="E41" s="15">
        <v>7782</v>
      </c>
      <c r="F41" s="15">
        <v>8477</v>
      </c>
      <c r="G41" s="15">
        <v>8647</v>
      </c>
      <c r="H41" s="28">
        <v>9026</v>
      </c>
      <c r="I41" s="28">
        <v>8899</v>
      </c>
      <c r="J41" s="33">
        <v>9439</v>
      </c>
      <c r="K41" s="33">
        <v>9609</v>
      </c>
      <c r="L41" s="33">
        <v>9215</v>
      </c>
      <c r="M41" s="70">
        <v>9458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992</v>
      </c>
      <c r="F42" s="15">
        <v>1089</v>
      </c>
      <c r="G42" s="15">
        <v>1336</v>
      </c>
      <c r="H42" s="28">
        <v>1635</v>
      </c>
      <c r="I42" s="28">
        <v>1792</v>
      </c>
      <c r="J42" s="33">
        <v>1842</v>
      </c>
      <c r="K42" s="33">
        <v>2392</v>
      </c>
      <c r="L42" s="33">
        <v>1627</v>
      </c>
      <c r="M42" s="70">
        <v>1911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389</v>
      </c>
      <c r="F43" s="15">
        <v>509</v>
      </c>
      <c r="G43" s="15">
        <v>613</v>
      </c>
      <c r="H43" s="28">
        <v>762</v>
      </c>
      <c r="I43" s="28">
        <v>1323</v>
      </c>
      <c r="J43" s="33">
        <v>1550</v>
      </c>
      <c r="K43" s="33">
        <v>1497</v>
      </c>
      <c r="L43" s="33">
        <v>1380</v>
      </c>
      <c r="M43" s="70">
        <v>1746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19</v>
      </c>
      <c r="G44" s="15">
        <v>21</v>
      </c>
      <c r="H44" s="28">
        <v>15</v>
      </c>
      <c r="I44" s="28">
        <v>50</v>
      </c>
      <c r="J44" s="33">
        <v>53</v>
      </c>
      <c r="K44" s="33">
        <v>21</v>
      </c>
      <c r="L44" s="33">
        <v>34</v>
      </c>
      <c r="M44" s="70">
        <v>61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7355</v>
      </c>
      <c r="D45" s="172">
        <f t="shared" ref="D45:I45" si="1">+SUM(D39:D44)</f>
        <v>7304</v>
      </c>
      <c r="E45" s="172">
        <f t="shared" si="1"/>
        <v>9323</v>
      </c>
      <c r="F45" s="172">
        <f t="shared" si="1"/>
        <v>10408</v>
      </c>
      <c r="G45" s="172">
        <f t="shared" si="1"/>
        <v>10862</v>
      </c>
      <c r="H45" s="175">
        <f t="shared" si="1"/>
        <v>11834</v>
      </c>
      <c r="I45" s="175">
        <f t="shared" si="1"/>
        <v>12427</v>
      </c>
      <c r="J45" s="166">
        <f>+SUM(J39:J44)</f>
        <v>13277</v>
      </c>
      <c r="K45" s="166">
        <f>+SUM(K39:K44)</f>
        <v>13977</v>
      </c>
      <c r="L45" s="166">
        <f>+SUM(L39:L44)</f>
        <v>12701</v>
      </c>
      <c r="M45" s="167">
        <f>+SUM(M39:M44)</f>
        <v>13722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190</v>
      </c>
      <c r="D51" s="15">
        <v>177</v>
      </c>
      <c r="E51" s="15">
        <v>240</v>
      </c>
      <c r="F51" s="15">
        <v>328</v>
      </c>
      <c r="G51" s="15">
        <v>338</v>
      </c>
      <c r="H51" s="28">
        <v>397</v>
      </c>
      <c r="I51" s="28">
        <v>436</v>
      </c>
      <c r="J51" s="33">
        <v>497</v>
      </c>
      <c r="K51" s="33">
        <v>554</v>
      </c>
      <c r="L51" s="33">
        <v>509</v>
      </c>
      <c r="M51" s="70">
        <v>542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48</v>
      </c>
      <c r="F52" s="15">
        <v>54</v>
      </c>
      <c r="G52" s="15">
        <v>82</v>
      </c>
      <c r="H52" s="28">
        <v>123</v>
      </c>
      <c r="I52" s="28">
        <v>181</v>
      </c>
      <c r="J52" s="33">
        <v>199</v>
      </c>
      <c r="K52" s="33">
        <v>300</v>
      </c>
      <c r="L52" s="33">
        <v>183</v>
      </c>
      <c r="M52" s="70">
        <v>195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3174</v>
      </c>
      <c r="D54" s="15">
        <v>3267</v>
      </c>
      <c r="E54" s="15">
        <v>4281</v>
      </c>
      <c r="F54" s="15">
        <v>4632</v>
      </c>
      <c r="G54" s="15">
        <v>4667</v>
      </c>
      <c r="H54" s="28">
        <v>5233</v>
      </c>
      <c r="I54" s="28">
        <v>5691</v>
      </c>
      <c r="J54" s="33">
        <v>5908</v>
      </c>
      <c r="K54" s="33">
        <v>5898</v>
      </c>
      <c r="L54" s="33">
        <v>5476</v>
      </c>
      <c r="M54" s="70">
        <v>5481</v>
      </c>
    </row>
    <row r="55" spans="1:13" ht="18.75" x14ac:dyDescent="0.25">
      <c r="A55" s="245" t="s">
        <v>59</v>
      </c>
      <c r="B55" s="246"/>
      <c r="C55" s="69">
        <v>3271</v>
      </c>
      <c r="D55" s="15">
        <v>3017</v>
      </c>
      <c r="E55" s="15">
        <v>3542</v>
      </c>
      <c r="F55" s="15">
        <v>3908</v>
      </c>
      <c r="G55" s="15">
        <v>4161</v>
      </c>
      <c r="H55" s="28">
        <v>4358</v>
      </c>
      <c r="I55" s="28">
        <v>4465</v>
      </c>
      <c r="J55" s="33">
        <v>4969</v>
      </c>
      <c r="K55" s="33">
        <v>5436</v>
      </c>
      <c r="L55" s="33">
        <v>4858</v>
      </c>
      <c r="M55" s="70">
        <v>4481</v>
      </c>
    </row>
    <row r="56" spans="1:13" ht="18.75" x14ac:dyDescent="0.25">
      <c r="A56" s="245" t="s">
        <v>49</v>
      </c>
      <c r="B56" s="246"/>
      <c r="C56" s="69">
        <v>639</v>
      </c>
      <c r="D56" s="15">
        <v>750</v>
      </c>
      <c r="E56" s="15">
        <v>1100</v>
      </c>
      <c r="F56" s="15">
        <v>1371</v>
      </c>
      <c r="G56" s="15">
        <v>1515</v>
      </c>
      <c r="H56" s="28">
        <v>1624</v>
      </c>
      <c r="I56" s="28">
        <v>1547</v>
      </c>
      <c r="J56" s="33">
        <v>1583</v>
      </c>
      <c r="K56" s="33">
        <v>1643</v>
      </c>
      <c r="L56" s="33">
        <v>1446</v>
      </c>
      <c r="M56" s="70">
        <v>1654</v>
      </c>
    </row>
    <row r="57" spans="1:13" ht="18.75" x14ac:dyDescent="0.25">
      <c r="A57" s="245" t="s">
        <v>28</v>
      </c>
      <c r="B57" s="246"/>
      <c r="C57" s="69">
        <v>81</v>
      </c>
      <c r="D57" s="15">
        <v>93</v>
      </c>
      <c r="E57" s="15">
        <v>112</v>
      </c>
      <c r="F57" s="15">
        <v>115</v>
      </c>
      <c r="G57" s="15">
        <v>99</v>
      </c>
      <c r="H57" s="28">
        <v>99</v>
      </c>
      <c r="I57" s="28">
        <v>107</v>
      </c>
      <c r="J57" s="33">
        <v>121</v>
      </c>
      <c r="K57" s="33">
        <v>146</v>
      </c>
      <c r="L57" s="33">
        <v>152</v>
      </c>
      <c r="M57" s="70">
        <v>170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77</v>
      </c>
      <c r="M58" s="74">
        <v>1199</v>
      </c>
    </row>
    <row r="59" spans="1:13" ht="19.5" thickBot="1" x14ac:dyDescent="0.3">
      <c r="A59" s="250" t="s">
        <v>8</v>
      </c>
      <c r="B59" s="251"/>
      <c r="C59" s="174">
        <f>+SUM(C50:C58)</f>
        <v>7355</v>
      </c>
      <c r="D59" s="172">
        <f>+SUM(D50:D58)</f>
        <v>7304</v>
      </c>
      <c r="E59" s="172">
        <f t="shared" ref="E59:L59" si="2">+SUM(E50:E58)</f>
        <v>9323</v>
      </c>
      <c r="F59" s="172">
        <f t="shared" si="2"/>
        <v>10408</v>
      </c>
      <c r="G59" s="172">
        <f t="shared" si="2"/>
        <v>10862</v>
      </c>
      <c r="H59" s="172">
        <f t="shared" si="2"/>
        <v>11834</v>
      </c>
      <c r="I59" s="172">
        <f t="shared" si="2"/>
        <v>12427</v>
      </c>
      <c r="J59" s="172">
        <f t="shared" si="2"/>
        <v>13277</v>
      </c>
      <c r="K59" s="172">
        <f t="shared" si="2"/>
        <v>13977</v>
      </c>
      <c r="L59" s="172">
        <f t="shared" si="2"/>
        <v>12701</v>
      </c>
      <c r="M59" s="167">
        <f>+SUM(M50:M58)</f>
        <v>13722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82</v>
      </c>
      <c r="H65" s="33">
        <v>123</v>
      </c>
      <c r="I65" s="33">
        <v>181</v>
      </c>
      <c r="J65" s="33">
        <v>219</v>
      </c>
      <c r="K65" s="32">
        <v>312</v>
      </c>
      <c r="L65" s="32">
        <v>214</v>
      </c>
      <c r="M65" s="62">
        <v>412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414</v>
      </c>
      <c r="H66" s="33">
        <v>479</v>
      </c>
      <c r="I66" s="33">
        <v>505</v>
      </c>
      <c r="J66" s="33">
        <v>640</v>
      </c>
      <c r="K66" s="32">
        <v>618</v>
      </c>
      <c r="L66" s="32">
        <v>866</v>
      </c>
      <c r="M66" s="62">
        <v>1412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3252</v>
      </c>
      <c r="H67" s="33">
        <v>3361</v>
      </c>
      <c r="I67" s="33">
        <v>3220</v>
      </c>
      <c r="J67" s="33">
        <v>3383</v>
      </c>
      <c r="K67" s="32">
        <v>3418</v>
      </c>
      <c r="L67" s="32">
        <v>3178</v>
      </c>
      <c r="M67" s="62">
        <v>2674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5614</v>
      </c>
      <c r="H68" s="33">
        <v>6251</v>
      </c>
      <c r="I68" s="33">
        <v>6911</v>
      </c>
      <c r="J68" s="33">
        <v>7481</v>
      </c>
      <c r="K68" s="32">
        <v>7936</v>
      </c>
      <c r="L68" s="32">
        <v>7157</v>
      </c>
      <c r="M68" s="62">
        <v>7734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99</v>
      </c>
      <c r="H69" s="33">
        <v>120</v>
      </c>
      <c r="I69" s="33">
        <v>147</v>
      </c>
      <c r="J69" s="33">
        <v>152</v>
      </c>
      <c r="K69" s="32">
        <v>180</v>
      </c>
      <c r="L69" s="32">
        <v>183</v>
      </c>
      <c r="M69" s="62">
        <v>198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16</v>
      </c>
      <c r="I70" s="33">
        <v>33</v>
      </c>
      <c r="J70" s="33">
        <v>35</v>
      </c>
      <c r="K70" s="32">
        <v>256</v>
      </c>
      <c r="L70" s="32">
        <v>48</v>
      </c>
      <c r="M70" s="62">
        <v>169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1401</v>
      </c>
      <c r="H71" s="33">
        <v>1475</v>
      </c>
      <c r="I71" s="33">
        <v>1413</v>
      </c>
      <c r="J71" s="33">
        <v>1347</v>
      </c>
      <c r="K71" s="32">
        <v>1235</v>
      </c>
      <c r="L71" s="32">
        <v>1039</v>
      </c>
      <c r="M71" s="62">
        <v>1115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9</v>
      </c>
      <c r="I72" s="33">
        <v>17</v>
      </c>
      <c r="J72" s="33">
        <v>20</v>
      </c>
      <c r="K72" s="32">
        <v>22</v>
      </c>
      <c r="L72" s="32">
        <v>16</v>
      </c>
      <c r="M72" s="62">
        <v>8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10862</v>
      </c>
      <c r="H76" s="172">
        <f t="shared" si="3"/>
        <v>11834</v>
      </c>
      <c r="I76" s="172">
        <f t="shared" ref="I76:M76" si="4">+SUM(I64:I75)</f>
        <v>12427</v>
      </c>
      <c r="J76" s="172">
        <f t="shared" si="4"/>
        <v>13277</v>
      </c>
      <c r="K76" s="172">
        <f t="shared" si="4"/>
        <v>13977</v>
      </c>
      <c r="L76" s="172">
        <f t="shared" si="4"/>
        <v>12701</v>
      </c>
      <c r="M76" s="173">
        <f t="shared" si="4"/>
        <v>13722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7355</v>
      </c>
      <c r="D82" s="84">
        <v>7304</v>
      </c>
      <c r="E82" s="84">
        <v>9323</v>
      </c>
      <c r="F82" s="84">
        <v>10408</v>
      </c>
      <c r="G82" s="84">
        <v>10862</v>
      </c>
      <c r="H82" s="85">
        <v>11834</v>
      </c>
      <c r="I82" s="85">
        <v>12427</v>
      </c>
      <c r="J82" s="85">
        <v>13277</v>
      </c>
      <c r="K82" s="86">
        <v>13977</v>
      </c>
      <c r="L82" s="86">
        <v>12680</v>
      </c>
      <c r="M82" s="87">
        <v>13274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21</v>
      </c>
      <c r="M84" s="88">
        <v>429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19</v>
      </c>
    </row>
    <row r="87" spans="1:13" ht="19.5" thickBot="1" x14ac:dyDescent="0.3">
      <c r="A87" s="283" t="s">
        <v>8</v>
      </c>
      <c r="B87" s="284"/>
      <c r="C87" s="158">
        <f>+SUM(C82:C86)</f>
        <v>7355</v>
      </c>
      <c r="D87" s="164">
        <f t="shared" ref="D87:H87" si="5">+SUM(D82:D86)</f>
        <v>7304</v>
      </c>
      <c r="E87" s="164">
        <f t="shared" si="5"/>
        <v>9323</v>
      </c>
      <c r="F87" s="164">
        <f t="shared" si="5"/>
        <v>10408</v>
      </c>
      <c r="G87" s="164">
        <f t="shared" si="5"/>
        <v>10862</v>
      </c>
      <c r="H87" s="165">
        <f t="shared" si="5"/>
        <v>11834</v>
      </c>
      <c r="I87" s="165">
        <f>+SUM(I82:I86)</f>
        <v>12427</v>
      </c>
      <c r="J87" s="165">
        <f>+SUM(J82:J86)</f>
        <v>13277</v>
      </c>
      <c r="K87" s="166">
        <f>+SUM(K82:K86)</f>
        <v>13977</v>
      </c>
      <c r="L87" s="166">
        <f>+SUM(L82:L86)</f>
        <v>12701</v>
      </c>
      <c r="M87" s="167">
        <f>+SUM(M82:M86)</f>
        <v>13722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3375</v>
      </c>
      <c r="D93" s="91">
        <v>3395</v>
      </c>
      <c r="E93" s="91">
        <v>4415</v>
      </c>
      <c r="F93" s="91">
        <v>4937</v>
      </c>
      <c r="G93" s="91">
        <v>5264</v>
      </c>
      <c r="H93" s="92">
        <v>5792</v>
      </c>
      <c r="I93" s="92">
        <v>6182</v>
      </c>
      <c r="J93" s="86">
        <v>6738</v>
      </c>
      <c r="K93" s="86">
        <v>7095</v>
      </c>
      <c r="L93" s="86">
        <v>6540</v>
      </c>
      <c r="M93" s="87">
        <v>6968</v>
      </c>
    </row>
    <row r="94" spans="1:13" ht="18.75" x14ac:dyDescent="0.25">
      <c r="A94" s="275" t="s">
        <v>35</v>
      </c>
      <c r="B94" s="276"/>
      <c r="C94" s="63">
        <v>3980</v>
      </c>
      <c r="D94" s="15">
        <v>3909</v>
      </c>
      <c r="E94" s="15">
        <v>4908</v>
      </c>
      <c r="F94" s="15">
        <v>5471</v>
      </c>
      <c r="G94" s="15">
        <v>5598</v>
      </c>
      <c r="H94" s="28">
        <v>6042</v>
      </c>
      <c r="I94" s="28">
        <v>6245</v>
      </c>
      <c r="J94" s="28">
        <v>6539</v>
      </c>
      <c r="K94" s="32">
        <v>6882</v>
      </c>
      <c r="L94" s="32">
        <v>6161</v>
      </c>
      <c r="M94" s="88">
        <v>6754</v>
      </c>
    </row>
    <row r="95" spans="1:13" ht="19.5" thickBot="1" x14ac:dyDescent="0.3">
      <c r="A95" s="250" t="s">
        <v>8</v>
      </c>
      <c r="B95" s="251"/>
      <c r="C95" s="158">
        <f>+SUM(C93:C94)</f>
        <v>7355</v>
      </c>
      <c r="D95" s="164">
        <f t="shared" ref="D95:M95" si="6">+SUM(D93:D94)</f>
        <v>7304</v>
      </c>
      <c r="E95" s="164">
        <f t="shared" si="6"/>
        <v>9323</v>
      </c>
      <c r="F95" s="164">
        <f t="shared" si="6"/>
        <v>10408</v>
      </c>
      <c r="G95" s="164">
        <f t="shared" si="6"/>
        <v>10862</v>
      </c>
      <c r="H95" s="165">
        <f t="shared" si="6"/>
        <v>11834</v>
      </c>
      <c r="I95" s="165">
        <f t="shared" si="6"/>
        <v>12427</v>
      </c>
      <c r="J95" s="165">
        <f t="shared" si="6"/>
        <v>13277</v>
      </c>
      <c r="K95" s="166">
        <f t="shared" si="6"/>
        <v>13977</v>
      </c>
      <c r="L95" s="166">
        <f t="shared" si="6"/>
        <v>12701</v>
      </c>
      <c r="M95" s="167">
        <f t="shared" si="6"/>
        <v>13722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5.1150895140664961E-2</v>
      </c>
      <c r="D100" s="209">
        <v>6.9230769230769235E-2</v>
      </c>
      <c r="E100" s="209">
        <v>9.4182825484764546E-2</v>
      </c>
      <c r="F100" s="209">
        <v>0.13157894736842105</v>
      </c>
      <c r="G100" s="210">
        <v>0.1547085201793722</v>
      </c>
    </row>
    <row r="101" spans="1:10" ht="18.75" x14ac:dyDescent="0.25">
      <c r="A101" s="275" t="s">
        <v>4</v>
      </c>
      <c r="B101" s="276"/>
      <c r="C101" s="209">
        <v>8.8864658579801012E-2</v>
      </c>
      <c r="D101" s="209">
        <v>9.6417682926829271E-2</v>
      </c>
      <c r="E101" s="209">
        <v>8.7928281959965618E-2</v>
      </c>
      <c r="F101" s="209">
        <v>7.6763485477178428E-2</v>
      </c>
      <c r="G101" s="210">
        <v>7.8070934256055366E-2</v>
      </c>
    </row>
    <row r="102" spans="1:10" ht="19.5" thickBot="1" x14ac:dyDescent="0.3">
      <c r="A102" s="250" t="s">
        <v>41</v>
      </c>
      <c r="B102" s="251"/>
      <c r="C102" s="162">
        <v>8.6956521739130432E-2</v>
      </c>
      <c r="D102" s="162">
        <v>9.5134350036310822E-2</v>
      </c>
      <c r="E102" s="162">
        <v>8.8193791157102547E-2</v>
      </c>
      <c r="F102" s="162">
        <v>7.9063604240282692E-2</v>
      </c>
      <c r="G102" s="163">
        <v>8.1596864039612138E-2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546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9458</v>
      </c>
      <c r="D111" s="95">
        <v>3157</v>
      </c>
      <c r="E111" s="96">
        <f t="shared" si="8"/>
        <v>0.33379149925988583</v>
      </c>
      <c r="G111" s="217" t="s">
        <v>4</v>
      </c>
      <c r="H111" s="218"/>
      <c r="I111" s="98">
        <v>53</v>
      </c>
      <c r="J111"/>
    </row>
    <row r="112" spans="1:10" ht="18.75" x14ac:dyDescent="0.25">
      <c r="A112" s="217" t="s">
        <v>5</v>
      </c>
      <c r="B112" s="249"/>
      <c r="C112" s="63">
        <f t="shared" si="7"/>
        <v>1911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56</v>
      </c>
      <c r="J112"/>
    </row>
    <row r="113" spans="1:10" ht="18.75" x14ac:dyDescent="0.25">
      <c r="A113" s="217" t="s">
        <v>6</v>
      </c>
      <c r="B113" s="249"/>
      <c r="C113" s="63">
        <f t="shared" si="7"/>
        <v>1746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33</v>
      </c>
      <c r="J113"/>
    </row>
    <row r="114" spans="1:10" ht="18.75" x14ac:dyDescent="0.25">
      <c r="A114" s="217" t="s">
        <v>7</v>
      </c>
      <c r="B114" s="249"/>
      <c r="C114" s="63">
        <f t="shared" si="7"/>
        <v>61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2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13722</v>
      </c>
      <c r="D115" s="159">
        <f>+SUM(D109:D114)</f>
        <v>3157</v>
      </c>
      <c r="E115" s="160">
        <f t="shared" si="8"/>
        <v>0.23006850313365398</v>
      </c>
      <c r="G115" s="257" t="s">
        <v>8</v>
      </c>
      <c r="H115" s="292"/>
      <c r="I115" s="161">
        <f>+SUM(I109:I114)</f>
        <v>148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5144</v>
      </c>
      <c r="D123" s="303">
        <f>+C123+C124</f>
        <v>8980</v>
      </c>
      <c r="E123" s="103">
        <v>4248</v>
      </c>
      <c r="F123" s="303">
        <f>+E123+E124</f>
        <v>6912</v>
      </c>
      <c r="G123" s="67">
        <v>2844</v>
      </c>
      <c r="H123" s="305">
        <f>+G123+G124</f>
        <v>4556</v>
      </c>
    </row>
    <row r="124" spans="1:10" ht="18.75" x14ac:dyDescent="0.25">
      <c r="A124" s="227"/>
      <c r="B124" s="105">
        <v>2</v>
      </c>
      <c r="C124" s="99">
        <v>3836</v>
      </c>
      <c r="D124" s="223"/>
      <c r="E124" s="99">
        <v>2664</v>
      </c>
      <c r="F124" s="223"/>
      <c r="G124" s="99">
        <v>1712</v>
      </c>
      <c r="H124" s="223"/>
    </row>
    <row r="125" spans="1:10" ht="18.75" x14ac:dyDescent="0.25">
      <c r="A125" s="226">
        <v>2017</v>
      </c>
      <c r="B125" s="106">
        <v>1</v>
      </c>
      <c r="C125" s="100">
        <v>6053</v>
      </c>
      <c r="D125" s="222">
        <f>+C125+C126</f>
        <v>10336</v>
      </c>
      <c r="E125" s="100">
        <v>3439</v>
      </c>
      <c r="F125" s="222">
        <f>+E125+E126</f>
        <v>6081</v>
      </c>
      <c r="G125" s="100">
        <v>2533</v>
      </c>
      <c r="H125" s="222">
        <f>+G125+G126</f>
        <v>4608</v>
      </c>
    </row>
    <row r="126" spans="1:10" ht="18.75" x14ac:dyDescent="0.25">
      <c r="A126" s="227"/>
      <c r="B126" s="105">
        <v>2</v>
      </c>
      <c r="C126" s="99">
        <v>4283</v>
      </c>
      <c r="D126" s="223"/>
      <c r="E126" s="99">
        <v>2642</v>
      </c>
      <c r="F126" s="223"/>
      <c r="G126" s="99">
        <v>2075</v>
      </c>
      <c r="H126" s="223"/>
    </row>
    <row r="127" spans="1:10" ht="18.75" x14ac:dyDescent="0.25">
      <c r="A127" s="226">
        <v>2018</v>
      </c>
      <c r="B127" s="106">
        <v>1</v>
      </c>
      <c r="C127" s="100">
        <v>5798</v>
      </c>
      <c r="D127" s="222">
        <f>+C127+C128</f>
        <v>10081</v>
      </c>
      <c r="E127" s="100">
        <v>3313</v>
      </c>
      <c r="F127" s="222">
        <f>+E127+E128</f>
        <v>6014</v>
      </c>
      <c r="G127" s="100">
        <v>2779</v>
      </c>
      <c r="H127" s="222">
        <f>+G127+G128</f>
        <v>4990</v>
      </c>
    </row>
    <row r="128" spans="1:10" ht="18.75" x14ac:dyDescent="0.25">
      <c r="A128" s="227"/>
      <c r="B128" s="105">
        <v>2</v>
      </c>
      <c r="C128" s="99">
        <v>4283</v>
      </c>
      <c r="D128" s="223"/>
      <c r="E128" s="99">
        <v>2701</v>
      </c>
      <c r="F128" s="223"/>
      <c r="G128" s="99">
        <v>2211</v>
      </c>
      <c r="H128" s="223"/>
    </row>
    <row r="129" spans="1:28" ht="18.75" x14ac:dyDescent="0.25">
      <c r="A129" s="226">
        <v>2019</v>
      </c>
      <c r="B129" s="106">
        <v>1</v>
      </c>
      <c r="C129" s="100">
        <v>4680</v>
      </c>
      <c r="D129" s="222">
        <f>+C129+C130</f>
        <v>8800</v>
      </c>
      <c r="E129" s="100">
        <v>2762</v>
      </c>
      <c r="F129" s="222">
        <f>+E129+E130</f>
        <v>5455</v>
      </c>
      <c r="G129" s="100">
        <v>3103</v>
      </c>
      <c r="H129" s="222">
        <f>+G129+G130</f>
        <v>5291</v>
      </c>
    </row>
    <row r="130" spans="1:28" ht="18.75" x14ac:dyDescent="0.25">
      <c r="A130" s="227"/>
      <c r="B130" s="105">
        <v>2</v>
      </c>
      <c r="C130" s="99">
        <v>4120</v>
      </c>
      <c r="D130" s="223"/>
      <c r="E130" s="99">
        <v>2693</v>
      </c>
      <c r="F130" s="223"/>
      <c r="G130" s="99">
        <v>2188</v>
      </c>
      <c r="H130" s="223"/>
    </row>
    <row r="131" spans="1:28" ht="18.75" x14ac:dyDescent="0.25">
      <c r="A131" s="226">
        <v>2022</v>
      </c>
      <c r="B131" s="106">
        <v>1</v>
      </c>
      <c r="C131" s="100">
        <v>5995</v>
      </c>
      <c r="D131" s="222">
        <f>+C131+C132</f>
        <v>9250</v>
      </c>
      <c r="E131" s="100">
        <v>3653</v>
      </c>
      <c r="F131" s="222">
        <f>+E131+E132</f>
        <v>5888</v>
      </c>
      <c r="G131" s="100">
        <v>2793</v>
      </c>
      <c r="H131" s="222">
        <f>+G131+G132</f>
        <v>4468</v>
      </c>
    </row>
    <row r="132" spans="1:28" ht="18.75" x14ac:dyDescent="0.25">
      <c r="A132" s="227"/>
      <c r="B132" s="105">
        <v>2</v>
      </c>
      <c r="C132" s="99">
        <v>3255</v>
      </c>
      <c r="D132" s="223"/>
      <c r="E132" s="99">
        <v>2235</v>
      </c>
      <c r="F132" s="223"/>
      <c r="G132" s="99">
        <v>1675</v>
      </c>
      <c r="H132" s="223"/>
    </row>
    <row r="133" spans="1:28" ht="18.75" x14ac:dyDescent="0.25">
      <c r="A133" s="226">
        <v>2021</v>
      </c>
      <c r="B133" s="106">
        <v>1</v>
      </c>
      <c r="C133" s="100">
        <v>6045</v>
      </c>
      <c r="D133" s="222">
        <f>+C133+C134</f>
        <v>10024</v>
      </c>
      <c r="E133" s="100">
        <v>3733</v>
      </c>
      <c r="F133" s="222">
        <f>+E133+E134</f>
        <v>6108</v>
      </c>
      <c r="G133" s="100">
        <v>2375</v>
      </c>
      <c r="H133" s="222">
        <f>+G133+G134</f>
        <v>4384</v>
      </c>
    </row>
    <row r="134" spans="1:28" ht="18.75" x14ac:dyDescent="0.25">
      <c r="A134" s="227"/>
      <c r="B134" s="105">
        <v>2</v>
      </c>
      <c r="C134" s="99">
        <v>3979</v>
      </c>
      <c r="D134" s="223"/>
      <c r="E134" s="99">
        <v>2375</v>
      </c>
      <c r="F134" s="223"/>
      <c r="G134" s="99">
        <v>2009</v>
      </c>
      <c r="H134" s="223"/>
    </row>
    <row r="135" spans="1:28" ht="18.75" x14ac:dyDescent="0.25">
      <c r="A135" s="254">
        <v>2022</v>
      </c>
      <c r="B135" s="107">
        <v>1</v>
      </c>
      <c r="C135" s="101">
        <v>6983</v>
      </c>
      <c r="D135" s="271">
        <f>+C135+C136</f>
        <v>12238</v>
      </c>
      <c r="E135" s="101">
        <v>3611</v>
      </c>
      <c r="F135" s="271">
        <f>+E135+E136</f>
        <v>6667</v>
      </c>
      <c r="G135" s="101">
        <v>3065</v>
      </c>
      <c r="H135" s="271">
        <f>+G135+G136</f>
        <v>5674</v>
      </c>
    </row>
    <row r="136" spans="1:28" ht="19.5" thickBot="1" x14ac:dyDescent="0.3">
      <c r="A136" s="255"/>
      <c r="B136" s="108">
        <v>2</v>
      </c>
      <c r="C136" s="102">
        <v>5255</v>
      </c>
      <c r="D136" s="272"/>
      <c r="E136" s="102">
        <v>3056</v>
      </c>
      <c r="F136" s="272"/>
      <c r="G136" s="102">
        <v>2609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6</v>
      </c>
      <c r="D141" s="110">
        <f t="shared" si="9"/>
        <v>0</v>
      </c>
      <c r="E141" s="110">
        <f t="shared" si="9"/>
        <v>333</v>
      </c>
      <c r="F141" s="110">
        <f t="shared" si="9"/>
        <v>440</v>
      </c>
      <c r="G141" s="110">
        <f t="shared" si="9"/>
        <v>535</v>
      </c>
      <c r="H141" s="110">
        <f t="shared" si="9"/>
        <v>86</v>
      </c>
      <c r="I141" s="111">
        <f t="shared" si="9"/>
        <v>0</v>
      </c>
      <c r="J141" s="229">
        <f>+SUM(B141:I141)</f>
        <v>1400</v>
      </c>
      <c r="M141" s="3">
        <v>0</v>
      </c>
      <c r="N141" s="22">
        <v>6</v>
      </c>
      <c r="O141" s="22">
        <v>0</v>
      </c>
      <c r="P141" s="22">
        <v>333</v>
      </c>
      <c r="Q141" s="22">
        <v>440</v>
      </c>
      <c r="R141" s="22">
        <v>535</v>
      </c>
      <c r="S141" s="22">
        <v>86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4.2857142857142859E-3</v>
      </c>
      <c r="D142" s="113">
        <f t="shared" si="10"/>
        <v>0</v>
      </c>
      <c r="E142" s="113">
        <f>+IF($J$141=0,"",(E141/$J$141))</f>
        <v>0.23785714285714285</v>
      </c>
      <c r="F142" s="113">
        <f>+IF($J$141=0,"",(F141/$J$141))</f>
        <v>0.31428571428571428</v>
      </c>
      <c r="G142" s="113">
        <f t="shared" si="10"/>
        <v>0.38214285714285712</v>
      </c>
      <c r="H142" s="113">
        <f t="shared" si="10"/>
        <v>6.142857142857143E-2</v>
      </c>
      <c r="I142" s="114">
        <f>+IF($J$141=0,"",(I141/$J$141))</f>
        <v>0</v>
      </c>
      <c r="J142" s="230"/>
      <c r="M142" s="3">
        <v>1</v>
      </c>
      <c r="N142" s="22">
        <v>2</v>
      </c>
      <c r="O142" s="22">
        <v>3</v>
      </c>
      <c r="P142" s="22">
        <v>306</v>
      </c>
      <c r="Q142" s="22">
        <v>383</v>
      </c>
      <c r="R142" s="22">
        <v>577</v>
      </c>
      <c r="S142" s="22">
        <v>99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1</v>
      </c>
      <c r="C143" s="116">
        <f t="shared" ref="C143:I143" si="11">+N142</f>
        <v>2</v>
      </c>
      <c r="D143" s="116">
        <f t="shared" si="11"/>
        <v>3</v>
      </c>
      <c r="E143" s="116">
        <f t="shared" si="11"/>
        <v>306</v>
      </c>
      <c r="F143" s="116">
        <f t="shared" si="11"/>
        <v>383</v>
      </c>
      <c r="G143" s="116">
        <f t="shared" si="11"/>
        <v>577</v>
      </c>
      <c r="H143" s="116">
        <f t="shared" si="11"/>
        <v>99</v>
      </c>
      <c r="I143" s="117">
        <f t="shared" si="11"/>
        <v>0</v>
      </c>
      <c r="J143" s="224">
        <f>+SUM(B143:I143)</f>
        <v>1371</v>
      </c>
      <c r="M143" s="3">
        <v>0</v>
      </c>
      <c r="N143" s="22">
        <v>3</v>
      </c>
      <c r="O143" s="22">
        <v>4</v>
      </c>
      <c r="P143" s="22">
        <v>278</v>
      </c>
      <c r="Q143" s="22">
        <v>361</v>
      </c>
      <c r="R143" s="22">
        <v>598</v>
      </c>
      <c r="S143" s="22">
        <v>104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7.2939460247994166E-4</v>
      </c>
      <c r="C144" s="119">
        <f t="shared" ref="C144:I144" si="12">+IF($J$143=0,"",(C143/$J$143))</f>
        <v>1.4587892049598833E-3</v>
      </c>
      <c r="D144" s="119">
        <f t="shared" si="12"/>
        <v>2.1881838074398249E-3</v>
      </c>
      <c r="E144" s="119">
        <f t="shared" si="12"/>
        <v>0.22319474835886213</v>
      </c>
      <c r="F144" s="119">
        <f t="shared" si="12"/>
        <v>0.27935813274981763</v>
      </c>
      <c r="G144" s="119">
        <f t="shared" si="12"/>
        <v>0.42086068563092632</v>
      </c>
      <c r="H144" s="119">
        <f t="shared" si="12"/>
        <v>7.2210065645514229E-2</v>
      </c>
      <c r="I144" s="120">
        <f t="shared" si="12"/>
        <v>0</v>
      </c>
      <c r="J144" s="225"/>
      <c r="M144" s="3">
        <v>1</v>
      </c>
      <c r="N144" s="3">
        <v>2</v>
      </c>
      <c r="O144" s="3">
        <v>3</v>
      </c>
      <c r="P144" s="3">
        <v>273</v>
      </c>
      <c r="Q144" s="3">
        <v>325</v>
      </c>
      <c r="R144" s="3">
        <v>647</v>
      </c>
      <c r="S144" s="3">
        <v>122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3</v>
      </c>
      <c r="D145" s="116">
        <f t="shared" si="13"/>
        <v>4</v>
      </c>
      <c r="E145" s="116">
        <f t="shared" si="13"/>
        <v>278</v>
      </c>
      <c r="F145" s="116">
        <f t="shared" si="13"/>
        <v>361</v>
      </c>
      <c r="G145" s="116">
        <f t="shared" si="13"/>
        <v>598</v>
      </c>
      <c r="H145" s="116">
        <f t="shared" si="13"/>
        <v>104</v>
      </c>
      <c r="I145" s="117">
        <f t="shared" si="13"/>
        <v>0</v>
      </c>
      <c r="J145" s="224">
        <f>+SUM(B145:I145)</f>
        <v>1348</v>
      </c>
      <c r="M145" s="3">
        <v>0</v>
      </c>
      <c r="N145" s="3">
        <v>1</v>
      </c>
      <c r="O145" s="3">
        <v>2</v>
      </c>
      <c r="P145" s="3">
        <v>236</v>
      </c>
      <c r="Q145" s="3">
        <v>312</v>
      </c>
      <c r="R145" s="3">
        <v>635</v>
      </c>
      <c r="S145" s="3">
        <v>115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2.225519287833828E-3</v>
      </c>
      <c r="D146" s="119">
        <f t="shared" si="14"/>
        <v>2.967359050445104E-3</v>
      </c>
      <c r="E146" s="119">
        <f t="shared" si="14"/>
        <v>0.20623145400593471</v>
      </c>
      <c r="F146" s="119">
        <f t="shared" si="14"/>
        <v>0.26780415430267063</v>
      </c>
      <c r="G146" s="119">
        <f t="shared" si="14"/>
        <v>0.44362017804154302</v>
      </c>
      <c r="H146" s="119">
        <f t="shared" si="14"/>
        <v>7.71513353115727E-2</v>
      </c>
      <c r="I146" s="120">
        <f t="shared" si="14"/>
        <v>0</v>
      </c>
      <c r="J146" s="225"/>
      <c r="M146" s="3">
        <v>0</v>
      </c>
      <c r="N146" s="3">
        <v>1</v>
      </c>
      <c r="O146" s="3">
        <v>4</v>
      </c>
      <c r="P146" s="3">
        <v>286</v>
      </c>
      <c r="Q146" s="3">
        <v>330</v>
      </c>
      <c r="R146" s="3">
        <v>735</v>
      </c>
      <c r="S146" s="3">
        <v>138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1</v>
      </c>
      <c r="C147" s="116">
        <f t="shared" ref="C147:I147" si="15">+N144</f>
        <v>2</v>
      </c>
      <c r="D147" s="116">
        <f t="shared" si="15"/>
        <v>3</v>
      </c>
      <c r="E147" s="116">
        <f t="shared" si="15"/>
        <v>273</v>
      </c>
      <c r="F147" s="116">
        <f t="shared" si="15"/>
        <v>325</v>
      </c>
      <c r="G147" s="116">
        <f t="shared" si="15"/>
        <v>647</v>
      </c>
      <c r="H147" s="116">
        <f t="shared" si="15"/>
        <v>122</v>
      </c>
      <c r="I147" s="117">
        <f t="shared" si="15"/>
        <v>0</v>
      </c>
      <c r="J147" s="224">
        <f>+SUM(B147:I147)</f>
        <v>1373</v>
      </c>
      <c r="M147" s="3">
        <v>0</v>
      </c>
      <c r="N147" s="3">
        <v>0</v>
      </c>
      <c r="O147" s="3">
        <v>0</v>
      </c>
      <c r="P147" s="3">
        <v>255</v>
      </c>
      <c r="Q147" s="3">
        <v>292</v>
      </c>
      <c r="R147" s="3">
        <v>743</v>
      </c>
      <c r="S147" s="3">
        <v>141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7.2833211944646763E-4</v>
      </c>
      <c r="C148" s="119">
        <f t="shared" ref="C148:I148" si="16">+IF($J$147=0,"",(C147/$J$147))</f>
        <v>1.4566642388929353E-3</v>
      </c>
      <c r="D148" s="119">
        <f t="shared" si="16"/>
        <v>2.1849963583394027E-3</v>
      </c>
      <c r="E148" s="119">
        <f t="shared" si="16"/>
        <v>0.19883466860888566</v>
      </c>
      <c r="F148" s="119">
        <f t="shared" si="16"/>
        <v>0.23670793882010197</v>
      </c>
      <c r="G148" s="119">
        <f t="shared" si="16"/>
        <v>0.47123088128186452</v>
      </c>
      <c r="H148" s="119">
        <f t="shared" si="16"/>
        <v>8.885651857246904E-2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2</v>
      </c>
      <c r="E149" s="116">
        <f t="shared" si="17"/>
        <v>236</v>
      </c>
      <c r="F149" s="116">
        <f t="shared" si="17"/>
        <v>312</v>
      </c>
      <c r="G149" s="116">
        <f t="shared" si="17"/>
        <v>635</v>
      </c>
      <c r="H149" s="116">
        <f t="shared" si="17"/>
        <v>115</v>
      </c>
      <c r="I149" s="117">
        <f t="shared" si="17"/>
        <v>0</v>
      </c>
      <c r="J149" s="224">
        <f>+SUM(B149:I149)</f>
        <v>1301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7.6863950807071484E-4</v>
      </c>
      <c r="D150" s="119">
        <f t="shared" si="18"/>
        <v>1.5372790161414297E-3</v>
      </c>
      <c r="E150" s="119">
        <f t="shared" si="18"/>
        <v>0.1813989239046887</v>
      </c>
      <c r="F150" s="119">
        <f t="shared" si="18"/>
        <v>0.23981552651806304</v>
      </c>
      <c r="G150" s="119">
        <f t="shared" si="18"/>
        <v>0.48808608762490391</v>
      </c>
      <c r="H150" s="119">
        <f t="shared" si="18"/>
        <v>8.8393543428132201E-2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4</v>
      </c>
      <c r="E151" s="116">
        <f t="shared" si="19"/>
        <v>286</v>
      </c>
      <c r="F151" s="116">
        <f t="shared" si="19"/>
        <v>330</v>
      </c>
      <c r="G151" s="116">
        <f t="shared" si="19"/>
        <v>735</v>
      </c>
      <c r="H151" s="116">
        <f t="shared" si="19"/>
        <v>138</v>
      </c>
      <c r="I151" s="117">
        <f t="shared" si="19"/>
        <v>0</v>
      </c>
      <c r="J151" s="224">
        <f>+SUM(B151:I151)</f>
        <v>1494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6.6934404283801872E-4</v>
      </c>
      <c r="D152" s="119">
        <f t="shared" si="20"/>
        <v>2.6773761713520749E-3</v>
      </c>
      <c r="E152" s="119">
        <f t="shared" si="20"/>
        <v>0.19143239625167335</v>
      </c>
      <c r="F152" s="119">
        <f t="shared" si="20"/>
        <v>0.22088353413654618</v>
      </c>
      <c r="G152" s="119">
        <f t="shared" si="20"/>
        <v>0.49196787148594379</v>
      </c>
      <c r="H152" s="119">
        <f t="shared" si="20"/>
        <v>9.2369477911646583E-2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255</v>
      </c>
      <c r="F153" s="122">
        <f t="shared" si="21"/>
        <v>292</v>
      </c>
      <c r="G153" s="122">
        <f t="shared" si="21"/>
        <v>743</v>
      </c>
      <c r="H153" s="122">
        <f t="shared" si="21"/>
        <v>141</v>
      </c>
      <c r="I153" s="123">
        <f t="shared" si="21"/>
        <v>0</v>
      </c>
      <c r="J153" s="235">
        <f>+SUM(B153:I153)</f>
        <v>1431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0.17819706498951782</v>
      </c>
      <c r="F154" s="125">
        <f t="shared" si="22"/>
        <v>0.20405310971348709</v>
      </c>
      <c r="G154" s="125">
        <f t="shared" si="22"/>
        <v>0.51921733053808528</v>
      </c>
      <c r="H154" s="125">
        <f t="shared" si="22"/>
        <v>9.853249475890985E-2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92</v>
      </c>
      <c r="D159" s="83">
        <f t="shared" si="23"/>
        <v>340</v>
      </c>
      <c r="E159" s="110">
        <f t="shared" si="23"/>
        <v>968</v>
      </c>
      <c r="F159" s="229">
        <f>+SUM(B159:E159)</f>
        <v>1400</v>
      </c>
      <c r="G159" s="83">
        <f>Q159</f>
        <v>352</v>
      </c>
      <c r="H159" s="110">
        <f>R159</f>
        <v>1048</v>
      </c>
      <c r="I159" s="229">
        <f>+SUM(G159:H159)</f>
        <v>1400</v>
      </c>
      <c r="J159" s="34"/>
      <c r="M159" s="3">
        <v>0</v>
      </c>
      <c r="N159" s="3">
        <v>92</v>
      </c>
      <c r="O159" s="3">
        <v>340</v>
      </c>
      <c r="P159" s="3">
        <v>968</v>
      </c>
      <c r="Q159" s="3">
        <v>352</v>
      </c>
      <c r="R159" s="3">
        <v>1048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6.5714285714285711E-2</v>
      </c>
      <c r="D160" s="30">
        <f t="shared" si="24"/>
        <v>0.24285714285714285</v>
      </c>
      <c r="E160" s="113">
        <f t="shared" si="24"/>
        <v>0.69142857142857139</v>
      </c>
      <c r="F160" s="230"/>
      <c r="G160" s="30">
        <f>+IF($I$159=0,"",(G159/$I$159))</f>
        <v>0.25142857142857145</v>
      </c>
      <c r="H160" s="113">
        <f>+IF($I$159=0,"",(H159/$I$159))</f>
        <v>0.74857142857142855</v>
      </c>
      <c r="I160" s="230"/>
      <c r="J160" s="34"/>
      <c r="M160" s="3">
        <v>1032</v>
      </c>
      <c r="N160" s="3">
        <v>33</v>
      </c>
      <c r="O160" s="3">
        <v>306</v>
      </c>
      <c r="P160" s="3">
        <v>0</v>
      </c>
      <c r="Q160" s="3">
        <v>382</v>
      </c>
      <c r="R160" s="3">
        <v>989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1032</v>
      </c>
      <c r="C161" s="25">
        <f t="shared" ref="C161:E161" si="25">+N160</f>
        <v>33</v>
      </c>
      <c r="D161" s="25">
        <f t="shared" si="25"/>
        <v>306</v>
      </c>
      <c r="E161" s="116">
        <f t="shared" si="25"/>
        <v>0</v>
      </c>
      <c r="F161" s="224">
        <f>+SUM(B161:E161)</f>
        <v>1371</v>
      </c>
      <c r="G161" s="25">
        <f>Q160</f>
        <v>382</v>
      </c>
      <c r="H161" s="116">
        <f>R160</f>
        <v>989</v>
      </c>
      <c r="I161" s="224">
        <f>+SUM(G161:H161)</f>
        <v>1371</v>
      </c>
      <c r="J161" s="34"/>
      <c r="M161" s="3">
        <v>1007</v>
      </c>
      <c r="N161" s="3">
        <v>27</v>
      </c>
      <c r="O161" s="3">
        <v>314</v>
      </c>
      <c r="P161" s="3">
        <v>0</v>
      </c>
      <c r="Q161" s="3">
        <v>365</v>
      </c>
      <c r="R161" s="3">
        <v>983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0.75273522975929974</v>
      </c>
      <c r="C162" s="29">
        <f t="shared" ref="C162:E162" si="26">+IF($F$161=0,"",(C161/$F$161))</f>
        <v>2.4070021881838075E-2</v>
      </c>
      <c r="D162" s="29">
        <f t="shared" si="26"/>
        <v>0.22319474835886213</v>
      </c>
      <c r="E162" s="119">
        <f t="shared" si="26"/>
        <v>0</v>
      </c>
      <c r="F162" s="225"/>
      <c r="G162" s="29">
        <f>+IF($I$161=0,"",(G161/$I$161))</f>
        <v>0.27862873814733768</v>
      </c>
      <c r="H162" s="119">
        <f>+IF($I$161=0,"",(H161/$I$161))</f>
        <v>0.72137126185266232</v>
      </c>
      <c r="I162" s="225"/>
      <c r="J162" s="34"/>
      <c r="M162" s="3">
        <v>1020</v>
      </c>
      <c r="N162" s="3">
        <v>33</v>
      </c>
      <c r="O162" s="3">
        <v>320</v>
      </c>
      <c r="P162" s="3">
        <v>0</v>
      </c>
      <c r="Q162" s="3">
        <v>380</v>
      </c>
      <c r="R162" s="3">
        <v>993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1007</v>
      </c>
      <c r="C163" s="25">
        <f t="shared" ref="C163:E163" si="27">+N161</f>
        <v>27</v>
      </c>
      <c r="D163" s="25">
        <f t="shared" si="27"/>
        <v>314</v>
      </c>
      <c r="E163" s="116">
        <f t="shared" si="27"/>
        <v>0</v>
      </c>
      <c r="F163" s="224">
        <f>+SUM(B163:E163)</f>
        <v>1348</v>
      </c>
      <c r="G163" s="25">
        <f>Q161</f>
        <v>365</v>
      </c>
      <c r="H163" s="116">
        <f>R161</f>
        <v>983</v>
      </c>
      <c r="I163" s="224">
        <f>+SUM(G163:H163)</f>
        <v>1348</v>
      </c>
      <c r="J163" s="34"/>
      <c r="M163" s="3">
        <v>941</v>
      </c>
      <c r="N163" s="3">
        <v>32</v>
      </c>
      <c r="O163" s="3">
        <v>328</v>
      </c>
      <c r="P163" s="3">
        <v>0</v>
      </c>
      <c r="Q163" s="3">
        <v>376</v>
      </c>
      <c r="R163" s="3">
        <v>925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0.7470326409495549</v>
      </c>
      <c r="C164" s="29">
        <f t="shared" ref="C164:E164" si="28">+IF($F$163=0,"",(C163/$F$163))</f>
        <v>2.0029673590504452E-2</v>
      </c>
      <c r="D164" s="29">
        <f t="shared" si="28"/>
        <v>0.23293768545994065</v>
      </c>
      <c r="E164" s="119">
        <f t="shared" si="28"/>
        <v>0</v>
      </c>
      <c r="F164" s="225"/>
      <c r="G164" s="29">
        <f>+IF($I$163=0,"",(G163/$I$163))</f>
        <v>0.27077151335311572</v>
      </c>
      <c r="H164" s="119">
        <f>+IF($I$163=0,"",(H163/$I$163))</f>
        <v>0.72922848664688422</v>
      </c>
      <c r="I164" s="225"/>
      <c r="J164" s="34"/>
      <c r="M164" s="3">
        <v>1152</v>
      </c>
      <c r="N164" s="3">
        <v>29</v>
      </c>
      <c r="O164" s="3">
        <v>313</v>
      </c>
      <c r="P164" s="3">
        <v>0</v>
      </c>
      <c r="Q164" s="3">
        <v>426</v>
      </c>
      <c r="R164" s="3">
        <v>1068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1020</v>
      </c>
      <c r="C165" s="19">
        <f t="shared" ref="C165:E165" si="29">+N162</f>
        <v>33</v>
      </c>
      <c r="D165" s="19">
        <f t="shared" si="29"/>
        <v>320</v>
      </c>
      <c r="E165" s="122">
        <f t="shared" si="29"/>
        <v>0</v>
      </c>
      <c r="F165" s="224">
        <f>+SUM(B165:E165)</f>
        <v>1373</v>
      </c>
      <c r="G165" s="25">
        <f>Q162</f>
        <v>380</v>
      </c>
      <c r="H165" s="116">
        <f>R162</f>
        <v>993</v>
      </c>
      <c r="I165" s="224">
        <f>+SUM(G165:H165)</f>
        <v>1373</v>
      </c>
      <c r="J165" s="34"/>
      <c r="M165" s="3">
        <v>1100</v>
      </c>
      <c r="N165" s="3">
        <v>35</v>
      </c>
      <c r="O165" s="3">
        <v>296</v>
      </c>
      <c r="P165" s="3">
        <v>0</v>
      </c>
      <c r="Q165" s="3">
        <v>405</v>
      </c>
      <c r="R165" s="3">
        <v>1026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0.74289876183539694</v>
      </c>
      <c r="C166" s="29">
        <f>+IF($F$165=0,"",(C165/$F$165))</f>
        <v>2.4034959941733429E-2</v>
      </c>
      <c r="D166" s="29">
        <f t="shared" ref="D166:E166" si="30">+IF($F$165=0,"",(D165/$F$165))</f>
        <v>0.23306627822286963</v>
      </c>
      <c r="E166" s="119">
        <f t="shared" si="30"/>
        <v>0</v>
      </c>
      <c r="F166" s="225"/>
      <c r="G166" s="29">
        <f>+IF($I$165=0,"",(G165/$I$165))</f>
        <v>0.27676620538965768</v>
      </c>
      <c r="H166" s="119">
        <f>+IF($I$165=0,"",(H165/$I$165))</f>
        <v>0.72323379461034232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941</v>
      </c>
      <c r="C167" s="19">
        <f t="shared" ref="C167:E167" si="31">+N163</f>
        <v>32</v>
      </c>
      <c r="D167" s="19">
        <f t="shared" si="31"/>
        <v>328</v>
      </c>
      <c r="E167" s="122">
        <f t="shared" si="31"/>
        <v>0</v>
      </c>
      <c r="F167" s="224">
        <f>+SUM(B167:E167)</f>
        <v>1301</v>
      </c>
      <c r="G167" s="25">
        <f>Q163</f>
        <v>376</v>
      </c>
      <c r="H167" s="116">
        <f>R163</f>
        <v>925</v>
      </c>
      <c r="I167" s="224">
        <f>+SUM(G167:H167)</f>
        <v>1301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0.72328977709454267</v>
      </c>
      <c r="C168" s="29">
        <f>+IF($F$167=0,"",(C167/$F$167))</f>
        <v>2.4596464258262875E-2</v>
      </c>
      <c r="D168" s="29">
        <f>+IF($F$167=0,"",(D167/$F$167))</f>
        <v>0.25211375864719449</v>
      </c>
      <c r="E168" s="119">
        <f>+IF($F$167=0,"",(E167/$F$167))</f>
        <v>0</v>
      </c>
      <c r="F168" s="225"/>
      <c r="G168" s="29">
        <f>+IF($I$167=0,"",(G167/$I$167))</f>
        <v>0.28900845503458877</v>
      </c>
      <c r="H168" s="119">
        <f>+IF($I$167=0,"",(H167/$I$167))</f>
        <v>0.71099154496541117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1152</v>
      </c>
      <c r="C169" s="19">
        <f t="shared" ref="C169:E169" si="32">+N164</f>
        <v>29</v>
      </c>
      <c r="D169" s="19">
        <f t="shared" si="32"/>
        <v>313</v>
      </c>
      <c r="E169" s="122">
        <f t="shared" si="32"/>
        <v>0</v>
      </c>
      <c r="F169" s="224">
        <f>+SUM(B169:E169)</f>
        <v>1494</v>
      </c>
      <c r="G169" s="25">
        <f>Q164</f>
        <v>426</v>
      </c>
      <c r="H169" s="116">
        <f>R164</f>
        <v>1068</v>
      </c>
      <c r="I169" s="220">
        <f>+SUM(G169:H169)</f>
        <v>1494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0.77108433734939763</v>
      </c>
      <c r="C170" s="29">
        <f>+IF($F$169=0,"",(C169/$F$169))</f>
        <v>1.9410977242302542E-2</v>
      </c>
      <c r="D170" s="29">
        <f>+IF($F$169=0,"",(D169/$F$169))</f>
        <v>0.20950468540829986</v>
      </c>
      <c r="E170" s="119">
        <f>+IF($F$169=0,"",(E169/$F$169))</f>
        <v>0</v>
      </c>
      <c r="F170" s="225"/>
      <c r="G170" s="29">
        <f>+IF($I$169=0,"",(G169/$I$169))</f>
        <v>0.28514056224899598</v>
      </c>
      <c r="H170" s="119">
        <f>+IF($I$169=0,"",(H169/$I$169))</f>
        <v>0.71485943775100402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1100</v>
      </c>
      <c r="C171" s="19">
        <f t="shared" ref="C171:E171" si="33">+N165</f>
        <v>35</v>
      </c>
      <c r="D171" s="19">
        <f t="shared" si="33"/>
        <v>296</v>
      </c>
      <c r="E171" s="122">
        <f t="shared" si="33"/>
        <v>0</v>
      </c>
      <c r="F171" s="235">
        <f>+SUM(B171:E171)</f>
        <v>1431</v>
      </c>
      <c r="G171" s="19">
        <f>Q165</f>
        <v>405</v>
      </c>
      <c r="H171" s="122">
        <f>R165</f>
        <v>1026</v>
      </c>
      <c r="I171" s="235">
        <f>+SUM(G171:H171)</f>
        <v>1431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0.76869322152341024</v>
      </c>
      <c r="C172" s="127">
        <f t="shared" ref="C172:E172" si="34">+IF($F$171=0,"",(C171/$F$171))</f>
        <v>2.445842068483578E-2</v>
      </c>
      <c r="D172" s="127">
        <f t="shared" si="34"/>
        <v>0.20684835779175401</v>
      </c>
      <c r="E172" s="125">
        <f t="shared" si="34"/>
        <v>0</v>
      </c>
      <c r="F172" s="236"/>
      <c r="G172" s="127">
        <f>+IF($I$171=0,"",(G171/$I$171))</f>
        <v>0.28301886792452829</v>
      </c>
      <c r="H172" s="125">
        <f>+IF($I$171=0,"",(H171/$I$171))</f>
        <v>0.71698113207547165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292</v>
      </c>
      <c r="C178" s="19">
        <f t="shared" ref="C178:G178" si="35">+N178</f>
        <v>836</v>
      </c>
      <c r="D178" s="19">
        <f t="shared" si="35"/>
        <v>272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1400</v>
      </c>
      <c r="I178" s="21"/>
      <c r="J178" s="21"/>
      <c r="K178" s="3"/>
      <c r="L178" s="3"/>
      <c r="M178" s="3">
        <v>292</v>
      </c>
      <c r="N178" s="3">
        <v>836</v>
      </c>
      <c r="O178" s="43">
        <v>272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0.20857142857142857</v>
      </c>
      <c r="C179" s="30">
        <f t="shared" ref="C179:G179" si="36">+IF($H$178=0,"",(C178/$H$178))</f>
        <v>0.5971428571428572</v>
      </c>
      <c r="D179" s="30">
        <f t="shared" si="36"/>
        <v>0.19428571428571428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334</v>
      </c>
      <c r="N179" s="3">
        <v>8</v>
      </c>
      <c r="O179" s="43">
        <v>1029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334</v>
      </c>
      <c r="C180" s="25">
        <f t="shared" ref="C180:G180" si="37">+N179</f>
        <v>8</v>
      </c>
      <c r="D180" s="25">
        <f t="shared" si="37"/>
        <v>1029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1371</v>
      </c>
      <c r="I180" s="20"/>
      <c r="J180" s="20"/>
      <c r="K180" s="3"/>
      <c r="L180" s="3"/>
      <c r="M180" s="3">
        <v>337</v>
      </c>
      <c r="N180" s="3">
        <v>4</v>
      </c>
      <c r="O180" s="43">
        <v>1007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0.24361779722830051</v>
      </c>
      <c r="C181" s="29">
        <f t="shared" ref="C181:G181" si="38">+IF($H$180=0,"",(C180/$H$180))</f>
        <v>5.8351568198395333E-3</v>
      </c>
      <c r="D181" s="29">
        <f t="shared" si="38"/>
        <v>0.75054704595185995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345</v>
      </c>
      <c r="N181" s="3">
        <v>10</v>
      </c>
      <c r="O181" s="43">
        <v>1018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337</v>
      </c>
      <c r="C182" s="25">
        <f t="shared" ref="C182:G182" si="39">+N180</f>
        <v>4</v>
      </c>
      <c r="D182" s="25">
        <f t="shared" si="39"/>
        <v>1007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1348</v>
      </c>
      <c r="I182" s="20"/>
      <c r="J182" s="20"/>
      <c r="K182" s="3"/>
      <c r="L182" s="3"/>
      <c r="M182" s="3">
        <v>334</v>
      </c>
      <c r="N182" s="3">
        <v>28</v>
      </c>
      <c r="O182" s="43">
        <v>939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0.25</v>
      </c>
      <c r="C183" s="29">
        <f t="shared" ref="C183:G183" si="40">+IF($H$182=0,"",(C182/$H$182))</f>
        <v>2.967359050445104E-3</v>
      </c>
      <c r="D183" s="29">
        <f t="shared" si="40"/>
        <v>0.7470326409495549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354</v>
      </c>
      <c r="N183" s="3">
        <v>28</v>
      </c>
      <c r="O183" s="43">
        <v>1112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345</v>
      </c>
      <c r="C184" s="25">
        <f t="shared" ref="C184:G184" si="41">+N181</f>
        <v>10</v>
      </c>
      <c r="D184" s="25">
        <f t="shared" si="41"/>
        <v>1018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1373</v>
      </c>
      <c r="I184" s="20"/>
      <c r="J184" s="20"/>
      <c r="K184" s="20"/>
      <c r="L184" s="20"/>
      <c r="M184" s="3">
        <v>278</v>
      </c>
      <c r="N184" s="3">
        <v>53</v>
      </c>
      <c r="O184" s="43">
        <v>1100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0.25127458120903134</v>
      </c>
      <c r="C185" s="29">
        <f t="shared" ref="C185:G185" si="42">+IF($H$184=0,"",(C184/$H$184))</f>
        <v>7.2833211944646759E-3</v>
      </c>
      <c r="D185" s="29">
        <f t="shared" si="42"/>
        <v>0.74144209759650404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334</v>
      </c>
      <c r="C186" s="25">
        <f t="shared" ref="C186:G186" si="43">N182</f>
        <v>28</v>
      </c>
      <c r="D186" s="25">
        <f t="shared" si="43"/>
        <v>939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1301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0.25672559569561876</v>
      </c>
      <c r="C187" s="29">
        <f t="shared" si="44"/>
        <v>2.1521906225980016E-2</v>
      </c>
      <c r="D187" s="29">
        <f t="shared" si="44"/>
        <v>0.72175249807840125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354</v>
      </c>
      <c r="C188" s="25">
        <f t="shared" ref="C188:G188" si="45">N183</f>
        <v>28</v>
      </c>
      <c r="D188" s="25">
        <f t="shared" si="45"/>
        <v>1112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1494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0.23694779116465864</v>
      </c>
      <c r="C189" s="29">
        <f t="shared" si="46"/>
        <v>1.8741633199464525E-2</v>
      </c>
      <c r="D189" s="29">
        <f t="shared" si="46"/>
        <v>0.74431057563587688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278</v>
      </c>
      <c r="C190" s="25">
        <f t="shared" ref="C190:G190" si="47">N184</f>
        <v>53</v>
      </c>
      <c r="D190" s="25">
        <f t="shared" si="47"/>
        <v>1100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1431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0.19426974143955275</v>
      </c>
      <c r="C191" s="127">
        <f>+IF($H$190=0,"",(C190/$H$190))</f>
        <v>3.7037037037037035E-2</v>
      </c>
      <c r="D191" s="127">
        <f t="shared" ref="D191:G191" si="48">+IF($H$190=0,"",(D190/$H$190))</f>
        <v>0.76869322152341024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28</v>
      </c>
      <c r="H197" s="28">
        <v>113</v>
      </c>
      <c r="I197" s="28">
        <v>78</v>
      </c>
      <c r="J197" s="33">
        <v>108</v>
      </c>
      <c r="K197" s="33">
        <v>78</v>
      </c>
      <c r="L197" s="33">
        <v>45</v>
      </c>
      <c r="M197" s="70">
        <v>70</v>
      </c>
      <c r="AK197" s="1"/>
    </row>
    <row r="198" spans="1:37" ht="18.75" x14ac:dyDescent="0.25">
      <c r="A198" s="241" t="s">
        <v>4</v>
      </c>
      <c r="B198" s="242"/>
      <c r="C198" s="69">
        <v>628</v>
      </c>
      <c r="D198" s="15">
        <v>547</v>
      </c>
      <c r="E198" s="15">
        <v>710</v>
      </c>
      <c r="F198" s="15">
        <v>791</v>
      </c>
      <c r="G198" s="15">
        <v>1172</v>
      </c>
      <c r="H198" s="28">
        <v>1161</v>
      </c>
      <c r="I198" s="28">
        <v>1174</v>
      </c>
      <c r="J198" s="33">
        <v>1273</v>
      </c>
      <c r="K198" s="33">
        <v>1270</v>
      </c>
      <c r="L198" s="33">
        <v>1390</v>
      </c>
      <c r="M198" s="70">
        <v>1565</v>
      </c>
      <c r="AK198" s="1"/>
    </row>
    <row r="199" spans="1:37" ht="18.75" x14ac:dyDescent="0.25">
      <c r="A199" s="241" t="s">
        <v>5</v>
      </c>
      <c r="B199" s="242"/>
      <c r="C199" s="69">
        <v>149</v>
      </c>
      <c r="D199" s="15">
        <v>475</v>
      </c>
      <c r="E199" s="15">
        <v>1186</v>
      </c>
      <c r="F199" s="15">
        <v>1064</v>
      </c>
      <c r="G199" s="15">
        <v>1580</v>
      </c>
      <c r="H199" s="28">
        <v>1470</v>
      </c>
      <c r="I199" s="28">
        <v>1415</v>
      </c>
      <c r="J199" s="33">
        <v>1416</v>
      </c>
      <c r="K199" s="33">
        <v>1642</v>
      </c>
      <c r="L199" s="33">
        <v>1533</v>
      </c>
      <c r="M199" s="70">
        <v>1273</v>
      </c>
      <c r="AK199" s="1"/>
    </row>
    <row r="200" spans="1:37" ht="18.75" x14ac:dyDescent="0.25">
      <c r="A200" s="241" t="s">
        <v>6</v>
      </c>
      <c r="B200" s="242"/>
      <c r="C200" s="69">
        <v>33</v>
      </c>
      <c r="D200" s="15">
        <v>70</v>
      </c>
      <c r="E200" s="15">
        <v>206</v>
      </c>
      <c r="F200" s="15">
        <v>211</v>
      </c>
      <c r="G200" s="15">
        <v>400</v>
      </c>
      <c r="H200" s="28">
        <v>448</v>
      </c>
      <c r="I200" s="28">
        <v>377</v>
      </c>
      <c r="J200" s="33">
        <v>423</v>
      </c>
      <c r="K200" s="33">
        <v>593</v>
      </c>
      <c r="L200" s="33">
        <v>655</v>
      </c>
      <c r="M200" s="70">
        <v>610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1</v>
      </c>
      <c r="F201" s="15">
        <v>0</v>
      </c>
      <c r="G201" s="15">
        <v>3</v>
      </c>
      <c r="H201" s="28">
        <v>1</v>
      </c>
      <c r="I201" s="28">
        <v>5</v>
      </c>
      <c r="J201" s="33">
        <v>3</v>
      </c>
      <c r="K201" s="33">
        <v>3</v>
      </c>
      <c r="L201" s="33">
        <v>4</v>
      </c>
      <c r="M201" s="70">
        <v>3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810</v>
      </c>
      <c r="D202" s="158">
        <f t="shared" si="49"/>
        <v>1092</v>
      </c>
      <c r="E202" s="158">
        <f t="shared" si="49"/>
        <v>2103</v>
      </c>
      <c r="F202" s="158">
        <f t="shared" si="49"/>
        <v>2066</v>
      </c>
      <c r="G202" s="158">
        <f t="shared" si="49"/>
        <v>3183</v>
      </c>
      <c r="H202" s="158">
        <f t="shared" si="49"/>
        <v>3193</v>
      </c>
      <c r="I202" s="158">
        <f t="shared" si="49"/>
        <v>3049</v>
      </c>
      <c r="J202" s="158">
        <f t="shared" si="49"/>
        <v>3223</v>
      </c>
      <c r="K202" s="158">
        <f t="shared" ref="K202:L202" si="50">+SUM(K196:K201)</f>
        <v>3586</v>
      </c>
      <c r="L202" s="158">
        <f t="shared" si="50"/>
        <v>3627</v>
      </c>
      <c r="M202" s="179">
        <f>+SUM(M196:M201)</f>
        <v>3521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>
        <v>0.72972972972972971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0.71368243243243246</v>
      </c>
      <c r="E210" s="187"/>
      <c r="F210" s="186">
        <v>0.73662207357859533</v>
      </c>
      <c r="G210" s="187"/>
      <c r="H210" s="186">
        <v>0.70196413321947049</v>
      </c>
      <c r="I210" s="186"/>
      <c r="J210" s="194">
        <v>0.64528899445764054</v>
      </c>
      <c r="K210" s="202"/>
      <c r="L210" s="186">
        <v>0.73888888888888893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0.91779935275080904</v>
      </c>
      <c r="E211" s="187"/>
      <c r="F211" s="186">
        <v>0.8939606741573034</v>
      </c>
      <c r="G211" s="187"/>
      <c r="H211" s="186">
        <v>0.90929041697147039</v>
      </c>
      <c r="I211" s="186"/>
      <c r="J211" s="194">
        <v>0.89316860465116277</v>
      </c>
      <c r="K211" s="202"/>
      <c r="L211" s="186">
        <v>0.9153405474220242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0.87684729064039413</v>
      </c>
      <c r="E213" s="187"/>
      <c r="F213" s="186">
        <v>0.9296703296703297</v>
      </c>
      <c r="G213" s="187"/>
      <c r="H213" s="186">
        <v>0.93351063829787229</v>
      </c>
      <c r="I213" s="186"/>
      <c r="J213" s="194">
        <v>0.8936170212765957</v>
      </c>
      <c r="K213" s="202"/>
      <c r="L213" s="186">
        <v>0.92242833052276563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1</v>
      </c>
      <c r="E214" s="190"/>
      <c r="F214" s="189">
        <v>1</v>
      </c>
      <c r="G214" s="190"/>
      <c r="H214" s="189">
        <v>0.8</v>
      </c>
      <c r="I214" s="189"/>
      <c r="J214" s="203">
        <v>1</v>
      </c>
      <c r="K214" s="204"/>
      <c r="L214" s="189">
        <v>0.66666666666666663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125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125</v>
      </c>
      <c r="E222" s="187"/>
      <c r="F222" s="193" t="s">
        <v>125</v>
      </c>
      <c r="G222" s="187"/>
      <c r="H222" s="193" t="s">
        <v>125</v>
      </c>
      <c r="I222" s="187"/>
      <c r="J222" s="193" t="s">
        <v>125</v>
      </c>
      <c r="K222" s="187"/>
      <c r="L222" s="193" t="s">
        <v>124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130</v>
      </c>
      <c r="E224" s="187"/>
      <c r="F224" s="193" t="s">
        <v>130</v>
      </c>
      <c r="G224" s="187"/>
      <c r="H224" s="193" t="s">
        <v>130</v>
      </c>
      <c r="I224" s="187"/>
      <c r="J224" s="193" t="s">
        <v>131</v>
      </c>
      <c r="K224" s="187"/>
      <c r="L224" s="193" t="s">
        <v>132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133</v>
      </c>
      <c r="E225" s="190"/>
      <c r="F225" s="199" t="s">
        <v>128</v>
      </c>
      <c r="G225" s="190"/>
      <c r="H225" s="199" t="s">
        <v>131</v>
      </c>
      <c r="I225" s="190"/>
      <c r="J225" s="199" t="s">
        <v>131</v>
      </c>
      <c r="K225" s="190"/>
      <c r="L225" s="199" t="s">
        <v>128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2023-09-02T04:01:34Z</dcterms:modified>
</cp:coreProperties>
</file>