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E2261BC-868D-48BF-9237-EBF9C90C9AD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<sst xmlns="http://schemas.openxmlformats.org/spreadsheetml/2006/main" count="234" uniqueCount="138">
  <si>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</si>
  <si>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</si>
  <si>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</si>
  <si>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</si>
  <si>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</si>
  <si>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</si>
  <si>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</si>
  <si>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</si>
  <si>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</si>
  <si>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</si>
  <si>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</si>
  <si>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</si>
  <si>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</si>
  <si>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</si>
  <si>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</si>
  <si>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</si>
  <si>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</si>
  <si>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</si>
  <si>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</si>
  <si>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</si>
  <si>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</si>
  <si>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</si>
  <si>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</si>
  <si>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</si>
  <si>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</si>
  <si>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</si>
  <si>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</si>
  <si>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</si>
  <si>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</si>
  <si>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</si>
  <si>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</si>
  <si>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</si>
  <si>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</si>
  <si>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</si>
  <si>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</si>
  <si>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</si>
  <si>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</si>
  <si>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</si>
  <si>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</si>
  <si>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</si>
  <si>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</si>
  <si>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</si>
  <si>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</si>
  <si>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</si>
  <si>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</si>
  <si>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</si>
  <si>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</si>
  <si>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</si>
  <si>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</si>
  <si>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</si>
  <si>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</si>
  <si>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</si>
  <si>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</si>
  <si>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</si>
  <si>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</si>
  <si>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</si>
  <si>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</si>
  <si>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</si>
  <si>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</si>
  <si>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</si>
  <si>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</si>
  <si>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</si>
  <si>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</si>
  <si>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</si>
  <si>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</si>
  <si>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</si>
  <si>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</si>
  <si>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</si>
  <si>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</si>
  <si>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</si>
  <si>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</si>
  <si>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</si>
  <si>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</si>
  <si>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</si>
  <si>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</si>
  <si>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</si>
  <si>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</si>
  <si>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</si>
  <si>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</si>
  <si>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</si>
  <si>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</si>
  <si>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</si>
  <si>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</si>
  <si>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</si>
  <si>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</si>
  <si>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</si>
  <si>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</si>
  <si>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</si>
  <si>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</si>
  <si>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</si>
  <si>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</si>
  <si>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</si>
  <si>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</si>
  <si>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</si>
  <si>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</si>
  <si>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</si>
  <si>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</si>
  <si>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</si>
  <si>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</si>
  <si>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</si>
  <si>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</si>
  <si>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</si>
  <si>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</si>
  <si>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</si>
  <si>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</si>
  <si>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</si>
  <si>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</si>
  <si>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</si>
  <si>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</si>
  <si>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</si>
  <si>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</si>
  <si>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</si>
  <si>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</si>
  <si>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</si>
  <si>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</si>
  <si>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</si>
  <si>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</si>
  <si>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</si>
  <si>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</si>
  <si>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</si>
  <si>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</si>
  <si>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</si>
  <si>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</si>
  <si>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</si>
  <si>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2 y 2 ,5 SMMLV</t>
  </si>
  <si>
    <t>Entre 3,5 y 4 SMMLV</t>
  </si>
  <si>
    <t>Entre 4 y 4,5 SMMLV</t>
  </si>
  <si>
    <t>Entre 2,5 y 3 SMMLV</t>
  </si>
  <si>
    <t>UNIVERSIDAD SIMON BOLIVAR</t>
  </si>
  <si>
    <t>U</t>
  </si>
  <si>
    <t>SI</t>
  </si>
  <si>
    <t>Entre 1 y 1,5 SMMLV</t>
  </si>
  <si>
    <t>1 SMMLV</t>
  </si>
  <si>
    <t>Entre 7 y 8 SMMLV</t>
  </si>
  <si>
    <t>Entre 5 y 6 SMMLV</t>
  </si>
  <si>
    <t>Entre 6 y 7 SMMLV</t>
  </si>
  <si>
    <t>Entre 4,5 y 5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</si>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</sst>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SIMON BOLIVAR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129</v>
      </c>
      <c r="D11" s="3">
        <v>1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SIMON BOLIVAR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17601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16277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1324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100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6.1650174414465721E-2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0.59909297052154198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9170</v>
      </c>
      <c r="D32" s="56">
        <v>12781</v>
      </c>
      <c r="E32" s="56">
        <v>13701</v>
      </c>
      <c r="F32" s="56">
        <v>14104</v>
      </c>
      <c r="G32" s="56">
        <v>13974</v>
      </c>
      <c r="H32" s="57">
        <v>13920</v>
      </c>
      <c r="I32" s="57">
        <v>13876</v>
      </c>
      <c r="J32" s="58">
        <v>14816</v>
      </c>
      <c r="K32" s="58">
        <v>15534</v>
      </c>
      <c r="L32" s="58">
        <v>15523</v>
      </c>
      <c r="M32" s="61">
        <v>16277</v>
      </c>
    </row>
    <row r="33" spans="1:14" ht="18.75" x14ac:dyDescent="0.25">
      <c r="A33" s="275" t="s">
        <v>24</v>
      </c>
      <c r="B33" s="276"/>
      <c r="C33" s="60">
        <v>294</v>
      </c>
      <c r="D33" s="12">
        <v>569</v>
      </c>
      <c r="E33" s="12">
        <v>572</v>
      </c>
      <c r="F33" s="12">
        <v>433</v>
      </c>
      <c r="G33" s="12">
        <v>1031</v>
      </c>
      <c r="H33" s="27">
        <v>1206</v>
      </c>
      <c r="I33" s="27">
        <v>1081</v>
      </c>
      <c r="J33" s="32">
        <v>1168</v>
      </c>
      <c r="K33" s="32">
        <v>1223</v>
      </c>
      <c r="L33" s="32">
        <v>1509</v>
      </c>
      <c r="M33" s="62">
        <v>1324</v>
      </c>
    </row>
    <row r="34" spans="1:14" ht="19.5" thickBot="1" x14ac:dyDescent="0.3">
      <c r="A34" s="250" t="s">
        <v>8</v>
      </c>
      <c r="B34" s="251"/>
      <c r="C34" s="171">
        <f>+SUM(C32:C33)</f>
        <v>9464</v>
      </c>
      <c r="D34" s="172">
        <f t="shared" ref="D34:H34" si="0">+SUM(D32:D33)</f>
        <v>13350</v>
      </c>
      <c r="E34" s="172">
        <f t="shared" si="0"/>
        <v>14273</v>
      </c>
      <c r="F34" s="172">
        <f t="shared" si="0"/>
        <v>14537</v>
      </c>
      <c r="G34" s="172">
        <f t="shared" si="0"/>
        <v>15005</v>
      </c>
      <c r="H34" s="175">
        <f t="shared" si="0"/>
        <v>15126</v>
      </c>
      <c r="I34" s="175">
        <f>+SUM(I32:I33)</f>
        <v>14957</v>
      </c>
      <c r="J34" s="166">
        <f>+SUM(J32:J33)</f>
        <v>15984</v>
      </c>
      <c r="K34" s="166">
        <f>+SUM(K32:K33)</f>
        <v>16757</v>
      </c>
      <c r="L34" s="166">
        <f>+SUM(L32:L33)</f>
        <v>17032</v>
      </c>
      <c r="M34" s="167">
        <f>+SUM(M32:M33)</f>
        <v>17601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187</v>
      </c>
      <c r="D39" s="64">
        <v>177</v>
      </c>
      <c r="E39" s="64">
        <v>130</v>
      </c>
      <c r="F39" s="64">
        <v>52</v>
      </c>
      <c r="G39" s="64">
        <v>64</v>
      </c>
      <c r="H39" s="65">
        <v>149</v>
      </c>
      <c r="I39" s="65">
        <v>231</v>
      </c>
      <c r="J39" s="66">
        <v>167</v>
      </c>
      <c r="K39" s="66">
        <v>88</v>
      </c>
      <c r="L39" s="66">
        <v>42</v>
      </c>
      <c r="M39" s="68">
        <v>2</v>
      </c>
      <c r="N39" s="42"/>
    </row>
    <row r="40" spans="1:14" ht="18.75" x14ac:dyDescent="0.25">
      <c r="A40" s="241" t="s">
        <v>3</v>
      </c>
      <c r="B40" s="242"/>
      <c r="C40" s="69">
        <v>98</v>
      </c>
      <c r="D40" s="15">
        <v>140</v>
      </c>
      <c r="E40" s="15">
        <v>3</v>
      </c>
      <c r="F40" s="15">
        <v>86</v>
      </c>
      <c r="G40" s="15">
        <v>46</v>
      </c>
      <c r="H40" s="28">
        <v>30</v>
      </c>
      <c r="I40" s="28">
        <v>14</v>
      </c>
      <c r="J40" s="33">
        <v>19</v>
      </c>
      <c r="K40" s="33">
        <v>21</v>
      </c>
      <c r="L40" s="33">
        <v>28</v>
      </c>
      <c r="M40" s="70">
        <v>14</v>
      </c>
      <c r="N40" s="42"/>
    </row>
    <row r="41" spans="1:14" ht="18.75" x14ac:dyDescent="0.25">
      <c r="A41" s="241" t="s">
        <v>4</v>
      </c>
      <c r="B41" s="242"/>
      <c r="C41" s="69">
        <v>8885</v>
      </c>
      <c r="D41" s="15">
        <v>12464</v>
      </c>
      <c r="E41" s="15">
        <v>13568</v>
      </c>
      <c r="F41" s="15">
        <v>13966</v>
      </c>
      <c r="G41" s="15">
        <v>13864</v>
      </c>
      <c r="H41" s="28">
        <v>13741</v>
      </c>
      <c r="I41" s="28">
        <v>13631</v>
      </c>
      <c r="J41" s="33">
        <v>14630</v>
      </c>
      <c r="K41" s="33">
        <v>15425</v>
      </c>
      <c r="L41" s="33">
        <v>15453</v>
      </c>
      <c r="M41" s="70">
        <v>16261</v>
      </c>
      <c r="N41" s="42"/>
    </row>
    <row r="42" spans="1:14" ht="18.75" x14ac:dyDescent="0.25">
      <c r="A42" s="241" t="s">
        <v>5</v>
      </c>
      <c r="B42" s="242"/>
      <c r="C42" s="69">
        <v>39</v>
      </c>
      <c r="D42" s="15">
        <v>157</v>
      </c>
      <c r="E42" s="15">
        <v>152</v>
      </c>
      <c r="F42" s="15">
        <v>182</v>
      </c>
      <c r="G42" s="15">
        <v>238</v>
      </c>
      <c r="H42" s="28">
        <v>355</v>
      </c>
      <c r="I42" s="28">
        <v>449</v>
      </c>
      <c r="J42" s="33">
        <v>602</v>
      </c>
      <c r="K42" s="33">
        <v>611</v>
      </c>
      <c r="L42" s="33">
        <v>805</v>
      </c>
      <c r="M42" s="70">
        <v>760</v>
      </c>
      <c r="N42" s="42"/>
    </row>
    <row r="43" spans="1:14" ht="18.75" x14ac:dyDescent="0.25">
      <c r="A43" s="241" t="s">
        <v>6</v>
      </c>
      <c r="B43" s="242"/>
      <c r="C43" s="69">
        <v>255</v>
      </c>
      <c r="D43" s="15">
        <v>412</v>
      </c>
      <c r="E43" s="15">
        <v>386</v>
      </c>
      <c r="F43" s="15">
        <v>251</v>
      </c>
      <c r="G43" s="15">
        <v>763</v>
      </c>
      <c r="H43" s="28">
        <v>798</v>
      </c>
      <c r="I43" s="28">
        <v>556</v>
      </c>
      <c r="J43" s="33">
        <v>465</v>
      </c>
      <c r="K43" s="33">
        <v>497</v>
      </c>
      <c r="L43" s="33">
        <v>597</v>
      </c>
      <c r="M43" s="70">
        <v>438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34</v>
      </c>
      <c r="F44" s="15">
        <v>0</v>
      </c>
      <c r="G44" s="15">
        <v>30</v>
      </c>
      <c r="H44" s="28">
        <v>53</v>
      </c>
      <c r="I44" s="28">
        <v>76</v>
      </c>
      <c r="J44" s="33">
        <v>101</v>
      </c>
      <c r="K44" s="33">
        <v>115</v>
      </c>
      <c r="L44" s="33">
        <v>107</v>
      </c>
      <c r="M44" s="70">
        <v>126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9464</v>
      </c>
      <c r="D45" s="172">
        <f t="shared" ref="D45:I45" si="1">+SUM(D39:D44)</f>
        <v>13350</v>
      </c>
      <c r="E45" s="172">
        <f t="shared" si="1"/>
        <v>14273</v>
      </c>
      <c r="F45" s="172">
        <f t="shared" si="1"/>
        <v>14537</v>
      </c>
      <c r="G45" s="172">
        <f t="shared" si="1"/>
        <v>15005</v>
      </c>
      <c r="H45" s="175">
        <f t="shared" si="1"/>
        <v>15126</v>
      </c>
      <c r="I45" s="175">
        <f t="shared" si="1"/>
        <v>14957</v>
      </c>
      <c r="J45" s="166">
        <f>+SUM(J39:J44)</f>
        <v>15984</v>
      </c>
      <c r="K45" s="166">
        <f>+SUM(K39:K44)</f>
        <v>16757</v>
      </c>
      <c r="L45" s="166">
        <f>+SUM(L39:L44)</f>
        <v>17032</v>
      </c>
      <c r="M45" s="167">
        <f>+SUM(M39:M44)</f>
        <v>17601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81</v>
      </c>
      <c r="D51" s="15">
        <v>77</v>
      </c>
      <c r="E51" s="15">
        <v>69</v>
      </c>
      <c r="F51" s="15">
        <v>22</v>
      </c>
      <c r="G51" s="15">
        <v>1</v>
      </c>
      <c r="H51" s="28">
        <v>0</v>
      </c>
      <c r="I51" s="28">
        <v>0</v>
      </c>
      <c r="J51" s="33">
        <v>0</v>
      </c>
      <c r="K51" s="33">
        <v>14</v>
      </c>
      <c r="L51" s="33">
        <v>28</v>
      </c>
      <c r="M51" s="70">
        <v>41</v>
      </c>
    </row>
    <row r="52" spans="1:13" ht="18.75" x14ac:dyDescent="0.25">
      <c r="A52" s="245" t="s">
        <v>27</v>
      </c>
      <c r="B52" s="246"/>
      <c r="C52" s="69">
        <v>140</v>
      </c>
      <c r="D52" s="15">
        <v>259</v>
      </c>
      <c r="E52" s="15">
        <v>138</v>
      </c>
      <c r="F52" s="15">
        <v>92</v>
      </c>
      <c r="G52" s="15">
        <v>392</v>
      </c>
      <c r="H52" s="28">
        <v>326</v>
      </c>
      <c r="I52" s="28">
        <v>182</v>
      </c>
      <c r="J52" s="33">
        <v>180</v>
      </c>
      <c r="K52" s="33">
        <v>235</v>
      </c>
      <c r="L52" s="33">
        <v>190</v>
      </c>
      <c r="M52" s="70">
        <v>135</v>
      </c>
    </row>
    <row r="53" spans="1:13" ht="18.75" x14ac:dyDescent="0.25">
      <c r="A53" s="245" t="s">
        <v>47</v>
      </c>
      <c r="B53" s="246"/>
      <c r="C53" s="69">
        <v>2485</v>
      </c>
      <c r="D53" s="15">
        <v>2529</v>
      </c>
      <c r="E53" s="15">
        <v>2483</v>
      </c>
      <c r="F53" s="15">
        <v>2527</v>
      </c>
      <c r="G53" s="15">
        <v>2632</v>
      </c>
      <c r="H53" s="28">
        <v>2921</v>
      </c>
      <c r="I53" s="28">
        <v>3209</v>
      </c>
      <c r="J53" s="33">
        <v>3479</v>
      </c>
      <c r="K53" s="33">
        <v>3680</v>
      </c>
      <c r="L53" s="33">
        <v>3893</v>
      </c>
      <c r="M53" s="70">
        <v>4089</v>
      </c>
    </row>
    <row r="54" spans="1:13" ht="18.75" x14ac:dyDescent="0.25">
      <c r="A54" s="245" t="s">
        <v>48</v>
      </c>
      <c r="B54" s="246"/>
      <c r="C54" s="69">
        <v>3276</v>
      </c>
      <c r="D54" s="15">
        <v>6369</v>
      </c>
      <c r="E54" s="15">
        <v>7427</v>
      </c>
      <c r="F54" s="15">
        <v>7756</v>
      </c>
      <c r="G54" s="15">
        <v>7868</v>
      </c>
      <c r="H54" s="28">
        <v>7667</v>
      </c>
      <c r="I54" s="28">
        <v>7379</v>
      </c>
      <c r="J54" s="33">
        <v>7548</v>
      </c>
      <c r="K54" s="33">
        <v>7538</v>
      </c>
      <c r="L54" s="33">
        <v>7173</v>
      </c>
      <c r="M54" s="70">
        <v>6885</v>
      </c>
    </row>
    <row r="55" spans="1:13" ht="18.75" x14ac:dyDescent="0.25">
      <c r="A55" s="245" t="s">
        <v>59</v>
      </c>
      <c r="B55" s="246"/>
      <c r="C55" s="69">
        <v>2160</v>
      </c>
      <c r="D55" s="15">
        <v>2458</v>
      </c>
      <c r="E55" s="15">
        <v>2401</v>
      </c>
      <c r="F55" s="15">
        <v>2371</v>
      </c>
      <c r="G55" s="15">
        <v>2342</v>
      </c>
      <c r="H55" s="28">
        <v>2406</v>
      </c>
      <c r="I55" s="28">
        <v>2346</v>
      </c>
      <c r="J55" s="33">
        <v>2518</v>
      </c>
      <c r="K55" s="33">
        <v>2694</v>
      </c>
      <c r="L55" s="33">
        <v>2744</v>
      </c>
      <c r="M55" s="70">
        <v>2806</v>
      </c>
    </row>
    <row r="56" spans="1:13" ht="18.75" x14ac:dyDescent="0.25">
      <c r="A56" s="245" t="s">
        <v>49</v>
      </c>
      <c r="B56" s="246"/>
      <c r="C56" s="69">
        <v>1258</v>
      </c>
      <c r="D56" s="15">
        <v>1546</v>
      </c>
      <c r="E56" s="15">
        <v>1620</v>
      </c>
      <c r="F56" s="15">
        <v>1647</v>
      </c>
      <c r="G56" s="15">
        <v>1663</v>
      </c>
      <c r="H56" s="28">
        <v>1677</v>
      </c>
      <c r="I56" s="28">
        <v>1700</v>
      </c>
      <c r="J56" s="33">
        <v>2085</v>
      </c>
      <c r="K56" s="33">
        <v>2368</v>
      </c>
      <c r="L56" s="33">
        <v>2653</v>
      </c>
      <c r="M56" s="70">
        <v>3104</v>
      </c>
    </row>
    <row r="57" spans="1:13" ht="18.75" x14ac:dyDescent="0.25">
      <c r="A57" s="245" t="s">
        <v>28</v>
      </c>
      <c r="B57" s="246"/>
      <c r="C57" s="69">
        <v>64</v>
      </c>
      <c r="D57" s="15">
        <v>112</v>
      </c>
      <c r="E57" s="15">
        <v>135</v>
      </c>
      <c r="F57" s="15">
        <v>122</v>
      </c>
      <c r="G57" s="15">
        <v>107</v>
      </c>
      <c r="H57" s="28">
        <v>129</v>
      </c>
      <c r="I57" s="28">
        <v>141</v>
      </c>
      <c r="J57" s="33">
        <v>174</v>
      </c>
      <c r="K57" s="33">
        <v>228</v>
      </c>
      <c r="L57" s="33">
        <v>264</v>
      </c>
      <c r="M57" s="70">
        <v>383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87</v>
      </c>
      <c r="M58" s="74">
        <v>158</v>
      </c>
    </row>
    <row r="59" spans="1:13" ht="19.5" thickBot="1" x14ac:dyDescent="0.3">
      <c r="A59" s="250" t="s">
        <v>8</v>
      </c>
      <c r="B59" s="251"/>
      <c r="C59" s="174">
        <f>+SUM(C50:C58)</f>
        <v>9464</v>
      </c>
      <c r="D59" s="172">
        <f>+SUM(D50:D58)</f>
        <v>13350</v>
      </c>
      <c r="E59" s="172">
        <f t="shared" ref="E59:L59" si="2">+SUM(E50:E58)</f>
        <v>14273</v>
      </c>
      <c r="F59" s="172">
        <f t="shared" si="2"/>
        <v>14537</v>
      </c>
      <c r="G59" s="172">
        <f t="shared" si="2"/>
        <v>15005</v>
      </c>
      <c r="H59" s="172">
        <f t="shared" si="2"/>
        <v>15126</v>
      </c>
      <c r="I59" s="172">
        <f t="shared" si="2"/>
        <v>14957</v>
      </c>
      <c r="J59" s="172">
        <f t="shared" si="2"/>
        <v>15984</v>
      </c>
      <c r="K59" s="172">
        <f t="shared" si="2"/>
        <v>16757</v>
      </c>
      <c r="L59" s="172">
        <f t="shared" si="2"/>
        <v>17032</v>
      </c>
      <c r="M59" s="167">
        <f>+SUM(M50:M58)</f>
        <v>17601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19</v>
      </c>
      <c r="M64" s="61">
        <v>25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392</v>
      </c>
      <c r="H65" s="33">
        <v>339</v>
      </c>
      <c r="I65" s="33">
        <v>206</v>
      </c>
      <c r="J65" s="33">
        <v>207</v>
      </c>
      <c r="K65" s="32">
        <v>267</v>
      </c>
      <c r="L65" s="32">
        <v>241</v>
      </c>
      <c r="M65" s="62">
        <v>172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</v>
      </c>
      <c r="H66" s="33">
        <v>0</v>
      </c>
      <c r="I66" s="33">
        <v>0</v>
      </c>
      <c r="J66" s="33">
        <v>0</v>
      </c>
      <c r="K66" s="32">
        <v>14</v>
      </c>
      <c r="L66" s="32">
        <v>52</v>
      </c>
      <c r="M66" s="62">
        <v>75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4464</v>
      </c>
      <c r="H67" s="33">
        <v>4457</v>
      </c>
      <c r="I67" s="33">
        <v>4331</v>
      </c>
      <c r="J67" s="33">
        <v>4496</v>
      </c>
      <c r="K67" s="32">
        <v>4524</v>
      </c>
      <c r="L67" s="32">
        <v>4401</v>
      </c>
      <c r="M67" s="62">
        <v>4393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5686</v>
      </c>
      <c r="H68" s="33">
        <v>5584</v>
      </c>
      <c r="I68" s="33">
        <v>5408</v>
      </c>
      <c r="J68" s="33">
        <v>5605</v>
      </c>
      <c r="K68" s="32">
        <v>5730</v>
      </c>
      <c r="L68" s="32">
        <v>5535</v>
      </c>
      <c r="M68" s="62">
        <v>5343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107</v>
      </c>
      <c r="H69" s="33">
        <v>129</v>
      </c>
      <c r="I69" s="33">
        <v>141</v>
      </c>
      <c r="J69" s="33">
        <v>174</v>
      </c>
      <c r="K69" s="32">
        <v>228</v>
      </c>
      <c r="L69" s="32">
        <v>264</v>
      </c>
      <c r="M69" s="62">
        <v>383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29</v>
      </c>
      <c r="J70" s="33">
        <v>111</v>
      </c>
      <c r="K70" s="32">
        <v>225</v>
      </c>
      <c r="L70" s="32">
        <v>312</v>
      </c>
      <c r="M70" s="62">
        <v>405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1663</v>
      </c>
      <c r="H71" s="33">
        <v>1677</v>
      </c>
      <c r="I71" s="33">
        <v>1644</v>
      </c>
      <c r="J71" s="33">
        <v>1926</v>
      </c>
      <c r="K71" s="32">
        <v>2102</v>
      </c>
      <c r="L71" s="32">
        <v>2325</v>
      </c>
      <c r="M71" s="62">
        <v>2704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2646</v>
      </c>
      <c r="H73" s="33">
        <v>2921</v>
      </c>
      <c r="I73" s="33">
        <v>3198</v>
      </c>
      <c r="J73" s="33">
        <v>3465</v>
      </c>
      <c r="K73" s="32">
        <v>3667</v>
      </c>
      <c r="L73" s="32">
        <v>3883</v>
      </c>
      <c r="M73" s="62">
        <v>4101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46</v>
      </c>
      <c r="H74" s="33">
        <v>19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15005</v>
      </c>
      <c r="H76" s="172">
        <f t="shared" si="3"/>
        <v>15126</v>
      </c>
      <c r="I76" s="172">
        <f t="shared" ref="I76:M76" si="4">+SUM(I64:I75)</f>
        <v>14957</v>
      </c>
      <c r="J76" s="172">
        <f t="shared" si="4"/>
        <v>15984</v>
      </c>
      <c r="K76" s="172">
        <f t="shared" si="4"/>
        <v>16757</v>
      </c>
      <c r="L76" s="172">
        <f t="shared" si="4"/>
        <v>17032</v>
      </c>
      <c r="M76" s="173">
        <f t="shared" si="4"/>
        <v>17601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9464</v>
      </c>
      <c r="D82" s="84">
        <v>13350</v>
      </c>
      <c r="E82" s="84">
        <v>14273</v>
      </c>
      <c r="F82" s="84">
        <v>14537</v>
      </c>
      <c r="G82" s="84">
        <v>15005</v>
      </c>
      <c r="H82" s="85">
        <v>15126</v>
      </c>
      <c r="I82" s="85">
        <v>14957</v>
      </c>
      <c r="J82" s="85">
        <v>15984</v>
      </c>
      <c r="K82" s="86">
        <v>16757</v>
      </c>
      <c r="L82" s="86">
        <v>17032</v>
      </c>
      <c r="M82" s="87">
        <v>17601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9464</v>
      </c>
      <c r="D87" s="164">
        <f t="shared" ref="D87:H87" si="5">+SUM(D82:D86)</f>
        <v>13350</v>
      </c>
      <c r="E87" s="164">
        <f t="shared" si="5"/>
        <v>14273</v>
      </c>
      <c r="F87" s="164">
        <f t="shared" si="5"/>
        <v>14537</v>
      </c>
      <c r="G87" s="164">
        <f t="shared" si="5"/>
        <v>15005</v>
      </c>
      <c r="H87" s="165">
        <f t="shared" si="5"/>
        <v>15126</v>
      </c>
      <c r="I87" s="165">
        <f>+SUM(I82:I86)</f>
        <v>14957</v>
      </c>
      <c r="J87" s="165">
        <f>+SUM(J82:J86)</f>
        <v>15984</v>
      </c>
      <c r="K87" s="166">
        <f>+SUM(K82:K86)</f>
        <v>16757</v>
      </c>
      <c r="L87" s="166">
        <f>+SUM(L82:L86)</f>
        <v>17032</v>
      </c>
      <c r="M87" s="167">
        <f>+SUM(M82:M86)</f>
        <v>17601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3644</v>
      </c>
      <c r="D93" s="91">
        <v>5361</v>
      </c>
      <c r="E93" s="91">
        <v>5374</v>
      </c>
      <c r="F93" s="91">
        <v>5399</v>
      </c>
      <c r="G93" s="91">
        <v>5544</v>
      </c>
      <c r="H93" s="92">
        <v>5565</v>
      </c>
      <c r="I93" s="92">
        <v>5517</v>
      </c>
      <c r="J93" s="86">
        <v>6186</v>
      </c>
      <c r="K93" s="86">
        <v>6674</v>
      </c>
      <c r="L93" s="86">
        <v>6793</v>
      </c>
      <c r="M93" s="87">
        <v>7284</v>
      </c>
    </row>
    <row r="94" spans="1:13" ht="18.75" x14ac:dyDescent="0.25">
      <c r="A94" s="275" t="s">
        <v>35</v>
      </c>
      <c r="B94" s="276"/>
      <c r="C94" s="63">
        <v>5820</v>
      </c>
      <c r="D94" s="15">
        <v>7989</v>
      </c>
      <c r="E94" s="15">
        <v>8899</v>
      </c>
      <c r="F94" s="15">
        <v>9138</v>
      </c>
      <c r="G94" s="15">
        <v>9461</v>
      </c>
      <c r="H94" s="28">
        <v>9561</v>
      </c>
      <c r="I94" s="28">
        <v>9440</v>
      </c>
      <c r="J94" s="28">
        <v>9798</v>
      </c>
      <c r="K94" s="32">
        <v>10083</v>
      </c>
      <c r="L94" s="32">
        <v>10239</v>
      </c>
      <c r="M94" s="88">
        <v>10317</v>
      </c>
    </row>
    <row r="95" spans="1:13" ht="19.5" thickBot="1" x14ac:dyDescent="0.3">
      <c r="A95" s="250" t="s">
        <v>8</v>
      </c>
      <c r="B95" s="251"/>
      <c r="C95" s="158">
        <f>+SUM(C93:C94)</f>
        <v>9464</v>
      </c>
      <c r="D95" s="164">
        <f t="shared" ref="D95:M95" si="6">+SUM(D93:D94)</f>
        <v>13350</v>
      </c>
      <c r="E95" s="164">
        <f t="shared" si="6"/>
        <v>14273</v>
      </c>
      <c r="F95" s="164">
        <f t="shared" si="6"/>
        <v>14537</v>
      </c>
      <c r="G95" s="164">
        <f t="shared" si="6"/>
        <v>15005</v>
      </c>
      <c r="H95" s="165">
        <f t="shared" si="6"/>
        <v>15126</v>
      </c>
      <c r="I95" s="165">
        <f t="shared" si="6"/>
        <v>14957</v>
      </c>
      <c r="J95" s="165">
        <f t="shared" si="6"/>
        <v>15984</v>
      </c>
      <c r="K95" s="166">
        <f t="shared" si="6"/>
        <v>16757</v>
      </c>
      <c r="L95" s="166">
        <f t="shared" si="6"/>
        <v>17032</v>
      </c>
      <c r="M95" s="167">
        <f t="shared" si="6"/>
        <v>17601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0.15833333333333333</v>
      </c>
      <c r="D100" s="209">
        <v>9.375E-2</v>
      </c>
      <c r="E100" s="209">
        <v>0.11196911196911197</v>
      </c>
      <c r="F100" s="209">
        <v>0.10824742268041238</v>
      </c>
      <c r="G100" s="210">
        <v>0.17948717948717949</v>
      </c>
    </row>
    <row r="101" spans="1:10" ht="18.75" x14ac:dyDescent="0.25">
      <c r="A101" s="275" t="s">
        <v>4</v>
      </c>
      <c r="B101" s="276"/>
      <c r="C101" s="209">
        <v>0.1140017538731365</v>
      </c>
      <c r="D101" s="209">
        <v>8.0627898679985724E-2</v>
      </c>
      <c r="E101" s="209">
        <v>6.7167759475451783E-2</v>
      </c>
      <c r="F101" s="209">
        <v>6.1650174414465721E-2</v>
      </c>
      <c r="G101" s="210">
        <v>6.7989611773323563E-2</v>
      </c>
    </row>
    <row r="102" spans="1:10" ht="19.5" thickBot="1" x14ac:dyDescent="0.3">
      <c r="A102" s="250" t="s">
        <v>41</v>
      </c>
      <c r="B102" s="251"/>
      <c r="C102" s="162">
        <v>0.11451410960223442</v>
      </c>
      <c r="D102" s="162">
        <v>8.0848824973693445E-2</v>
      </c>
      <c r="E102" s="162">
        <v>6.8076772424598517E-2</v>
      </c>
      <c r="F102" s="162">
        <v>6.2284951899445266E-2</v>
      </c>
      <c r="G102" s="163">
        <v>6.8851592440861642E-2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2</v>
      </c>
      <c r="J109"/>
    </row>
    <row r="110" spans="1:10" ht="18.75" x14ac:dyDescent="0.25">
      <c r="A110" s="217" t="s">
        <v>3</v>
      </c>
      <c r="B110" s="249"/>
      <c r="C110" s="63">
        <f t="shared" si="7"/>
        <v>14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16261</v>
      </c>
      <c r="D111" s="95">
        <v>10274</v>
      </c>
      <c r="E111" s="96">
        <f t="shared" si="8"/>
        <v>0.63181846134924047</v>
      </c>
      <c r="G111" s="217" t="s">
        <v>4</v>
      </c>
      <c r="H111" s="218"/>
      <c r="I111" s="98">
        <v>31</v>
      </c>
      <c r="J111"/>
    </row>
    <row r="112" spans="1:10" ht="18.75" x14ac:dyDescent="0.25">
      <c r="A112" s="217" t="s">
        <v>5</v>
      </c>
      <c r="B112" s="249"/>
      <c r="C112" s="63">
        <f t="shared" si="7"/>
        <v>760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38</v>
      </c>
      <c r="J112"/>
    </row>
    <row r="113" spans="1:10" ht="18.75" x14ac:dyDescent="0.25">
      <c r="A113" s="217" t="s">
        <v>6</v>
      </c>
      <c r="B113" s="249"/>
      <c r="C113" s="63">
        <f t="shared" si="7"/>
        <v>438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21</v>
      </c>
      <c r="J113"/>
    </row>
    <row r="114" spans="1:10" ht="18.75" x14ac:dyDescent="0.25">
      <c r="A114" s="217" t="s">
        <v>7</v>
      </c>
      <c r="B114" s="249"/>
      <c r="C114" s="63">
        <f t="shared" si="7"/>
        <v>126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7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17601</v>
      </c>
      <c r="D115" s="159">
        <f>+SUM(D109:D114)</f>
        <v>10274</v>
      </c>
      <c r="E115" s="160">
        <f t="shared" si="8"/>
        <v>0.58371683427078003</v>
      </c>
      <c r="G115" s="257" t="s">
        <v>8</v>
      </c>
      <c r="H115" s="292"/>
      <c r="I115" s="161">
        <f>+SUM(I109:I114)</f>
        <v>100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4386</v>
      </c>
      <c r="D123" s="303">
        <f>+C123+C124</f>
        <v>7574</v>
      </c>
      <c r="E123" s="103">
        <v>2938</v>
      </c>
      <c r="F123" s="303">
        <f>+E123+E124</f>
        <v>6014</v>
      </c>
      <c r="G123" s="67">
        <v>2655</v>
      </c>
      <c r="H123" s="305">
        <f>+G123+G124</f>
        <v>4830</v>
      </c>
    </row>
    <row r="124" spans="1:10" ht="18.75" x14ac:dyDescent="0.25">
      <c r="A124" s="227"/>
      <c r="B124" s="105">
        <v>2</v>
      </c>
      <c r="C124" s="99">
        <v>3188</v>
      </c>
      <c r="D124" s="223"/>
      <c r="E124" s="99">
        <v>3076</v>
      </c>
      <c r="F124" s="223"/>
      <c r="G124" s="99">
        <v>2175</v>
      </c>
      <c r="H124" s="223"/>
    </row>
    <row r="125" spans="1:10" ht="18.75" x14ac:dyDescent="0.25">
      <c r="A125" s="226">
        <v>2017</v>
      </c>
      <c r="B125" s="106">
        <v>1</v>
      </c>
      <c r="C125" s="100">
        <v>4187</v>
      </c>
      <c r="D125" s="222">
        <f>+C125+C126</f>
        <v>6727</v>
      </c>
      <c r="E125" s="100">
        <v>3977</v>
      </c>
      <c r="F125" s="222">
        <f>+E125+E126</f>
        <v>6462</v>
      </c>
      <c r="G125" s="100">
        <v>2715</v>
      </c>
      <c r="H125" s="222">
        <f>+G125+G126</f>
        <v>4274</v>
      </c>
    </row>
    <row r="126" spans="1:10" ht="18.75" x14ac:dyDescent="0.25">
      <c r="A126" s="227"/>
      <c r="B126" s="105">
        <v>2</v>
      </c>
      <c r="C126" s="99">
        <v>2540</v>
      </c>
      <c r="D126" s="223"/>
      <c r="E126" s="99">
        <v>2485</v>
      </c>
      <c r="F126" s="223"/>
      <c r="G126" s="99">
        <v>1559</v>
      </c>
      <c r="H126" s="223"/>
    </row>
    <row r="127" spans="1:10" ht="18.75" x14ac:dyDescent="0.25">
      <c r="A127" s="226">
        <v>2018</v>
      </c>
      <c r="B127" s="106">
        <v>1</v>
      </c>
      <c r="C127" s="100">
        <v>4605</v>
      </c>
      <c r="D127" s="222">
        <f>+C127+C128</f>
        <v>8412</v>
      </c>
      <c r="E127" s="100">
        <v>4504</v>
      </c>
      <c r="F127" s="222">
        <f>+E127+E128</f>
        <v>8213</v>
      </c>
      <c r="G127" s="100">
        <v>2744</v>
      </c>
      <c r="H127" s="222">
        <f>+G127+G128</f>
        <v>4689</v>
      </c>
    </row>
    <row r="128" spans="1:10" ht="18.75" x14ac:dyDescent="0.25">
      <c r="A128" s="227"/>
      <c r="B128" s="105">
        <v>2</v>
      </c>
      <c r="C128" s="99">
        <v>3807</v>
      </c>
      <c r="D128" s="223"/>
      <c r="E128" s="99">
        <v>3709</v>
      </c>
      <c r="F128" s="223"/>
      <c r="G128" s="99">
        <v>1945</v>
      </c>
      <c r="H128" s="223"/>
    </row>
    <row r="129" spans="1:28" ht="18.75" x14ac:dyDescent="0.25">
      <c r="A129" s="226">
        <v>2019</v>
      </c>
      <c r="B129" s="106">
        <v>1</v>
      </c>
      <c r="C129" s="100">
        <v>4880</v>
      </c>
      <c r="D129" s="222">
        <f>+C129+C130</f>
        <v>7873</v>
      </c>
      <c r="E129" s="100">
        <v>5040</v>
      </c>
      <c r="F129" s="222">
        <f>+E129+E130</f>
        <v>8031</v>
      </c>
      <c r="G129" s="100">
        <v>3372</v>
      </c>
      <c r="H129" s="222">
        <f>+G129+G130</f>
        <v>5207</v>
      </c>
    </row>
    <row r="130" spans="1:28" ht="18.75" x14ac:dyDescent="0.25">
      <c r="A130" s="227"/>
      <c r="B130" s="105">
        <v>2</v>
      </c>
      <c r="C130" s="99">
        <v>2993</v>
      </c>
      <c r="D130" s="223"/>
      <c r="E130" s="99">
        <v>2991</v>
      </c>
      <c r="F130" s="223"/>
      <c r="G130" s="99">
        <v>1835</v>
      </c>
      <c r="H130" s="223"/>
    </row>
    <row r="131" spans="1:28" ht="18.75" x14ac:dyDescent="0.25">
      <c r="A131" s="226">
        <v>2022</v>
      </c>
      <c r="B131" s="106">
        <v>1</v>
      </c>
      <c r="C131" s="100">
        <v>5507</v>
      </c>
      <c r="D131" s="222">
        <f>+C131+C132</f>
        <v>8110</v>
      </c>
      <c r="E131" s="100">
        <v>3182</v>
      </c>
      <c r="F131" s="222">
        <f>+E131+E132</f>
        <v>4899</v>
      </c>
      <c r="G131" s="100">
        <v>3321</v>
      </c>
      <c r="H131" s="222">
        <f>+G131+G132</f>
        <v>4692</v>
      </c>
    </row>
    <row r="132" spans="1:28" ht="18.75" x14ac:dyDescent="0.25">
      <c r="A132" s="227"/>
      <c r="B132" s="105">
        <v>2</v>
      </c>
      <c r="C132" s="99">
        <v>2603</v>
      </c>
      <c r="D132" s="223"/>
      <c r="E132" s="99">
        <v>1717</v>
      </c>
      <c r="F132" s="223"/>
      <c r="G132" s="99">
        <v>1371</v>
      </c>
      <c r="H132" s="223"/>
    </row>
    <row r="133" spans="1:28" ht="18.75" x14ac:dyDescent="0.25">
      <c r="A133" s="226">
        <v>2021</v>
      </c>
      <c r="B133" s="106">
        <v>1</v>
      </c>
      <c r="C133" s="100">
        <v>6186</v>
      </c>
      <c r="D133" s="222">
        <f>+C133+C134</f>
        <v>10164</v>
      </c>
      <c r="E133" s="100">
        <v>4928</v>
      </c>
      <c r="F133" s="222">
        <f>+E133+E134</f>
        <v>8083</v>
      </c>
      <c r="G133" s="100">
        <v>2943</v>
      </c>
      <c r="H133" s="222">
        <f>+G133+G134</f>
        <v>4611</v>
      </c>
    </row>
    <row r="134" spans="1:28" ht="18.75" x14ac:dyDescent="0.25">
      <c r="A134" s="227"/>
      <c r="B134" s="105">
        <v>2</v>
      </c>
      <c r="C134" s="99">
        <v>3978</v>
      </c>
      <c r="D134" s="223"/>
      <c r="E134" s="99">
        <v>3155</v>
      </c>
      <c r="F134" s="223"/>
      <c r="G134" s="99">
        <v>1668</v>
      </c>
      <c r="H134" s="223"/>
    </row>
    <row r="135" spans="1:28" ht="18.75" x14ac:dyDescent="0.25">
      <c r="A135" s="254">
        <v>2022</v>
      </c>
      <c r="B135" s="107">
        <v>1</v>
      </c>
      <c r="C135" s="101">
        <v>7676</v>
      </c>
      <c r="D135" s="271">
        <f>+C135+C136</f>
        <v>12397</v>
      </c>
      <c r="E135" s="101">
        <v>5860</v>
      </c>
      <c r="F135" s="271">
        <f>+E135+E136</f>
        <v>9640</v>
      </c>
      <c r="G135" s="101">
        <v>3103</v>
      </c>
      <c r="H135" s="271">
        <f>+G135+G136</f>
        <v>5173</v>
      </c>
    </row>
    <row r="136" spans="1:28" ht="19.5" thickBot="1" x14ac:dyDescent="0.3">
      <c r="A136" s="255"/>
      <c r="B136" s="108">
        <v>2</v>
      </c>
      <c r="C136" s="102">
        <v>4721</v>
      </c>
      <c r="D136" s="272"/>
      <c r="E136" s="102">
        <v>3780</v>
      </c>
      <c r="F136" s="272"/>
      <c r="G136" s="102">
        <v>2070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1</v>
      </c>
      <c r="E141" s="110">
        <f t="shared" si="9"/>
        <v>84</v>
      </c>
      <c r="F141" s="110">
        <f t="shared" si="9"/>
        <v>212</v>
      </c>
      <c r="G141" s="110">
        <f t="shared" si="9"/>
        <v>747</v>
      </c>
      <c r="H141" s="110">
        <f t="shared" si="9"/>
        <v>128</v>
      </c>
      <c r="I141" s="111">
        <f t="shared" si="9"/>
        <v>0</v>
      </c>
      <c r="J141" s="229">
        <f>+SUM(B141:I141)</f>
        <v>1173</v>
      </c>
      <c r="M141" s="3">
        <v>0</v>
      </c>
      <c r="N141" s="22">
        <v>1</v>
      </c>
      <c r="O141" s="22">
        <v>1</v>
      </c>
      <c r="P141" s="22">
        <v>84</v>
      </c>
      <c r="Q141" s="22">
        <v>212</v>
      </c>
      <c r="R141" s="22">
        <v>747</v>
      </c>
      <c r="S141" s="22">
        <v>128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8.5251491901108269E-4</v>
      </c>
      <c r="D142" s="113">
        <f t="shared" si="10"/>
        <v>8.5251491901108269E-4</v>
      </c>
      <c r="E142" s="113">
        <f>+IF($J$141=0,"",(E141/$J$141))</f>
        <v>7.1611253196930943E-2</v>
      </c>
      <c r="F142" s="113">
        <f>+IF($J$141=0,"",(F141/$J$141))</f>
        <v>0.18073316283034954</v>
      </c>
      <c r="G142" s="113">
        <f t="shared" si="10"/>
        <v>0.63682864450127874</v>
      </c>
      <c r="H142" s="113">
        <f t="shared" si="10"/>
        <v>0.10912190963341858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2</v>
      </c>
      <c r="P142" s="22">
        <v>58</v>
      </c>
      <c r="Q142" s="22">
        <v>305</v>
      </c>
      <c r="R142" s="22">
        <v>664</v>
      </c>
      <c r="S142" s="22">
        <v>72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2</v>
      </c>
      <c r="E143" s="116">
        <f t="shared" si="11"/>
        <v>58</v>
      </c>
      <c r="F143" s="116">
        <f t="shared" si="11"/>
        <v>305</v>
      </c>
      <c r="G143" s="116">
        <f t="shared" si="11"/>
        <v>664</v>
      </c>
      <c r="H143" s="116">
        <f t="shared" si="11"/>
        <v>72</v>
      </c>
      <c r="I143" s="117">
        <f t="shared" si="11"/>
        <v>0</v>
      </c>
      <c r="J143" s="224">
        <f>+SUM(B143:I143)</f>
        <v>1101</v>
      </c>
      <c r="M143" s="3">
        <v>0</v>
      </c>
      <c r="N143" s="22">
        <v>0</v>
      </c>
      <c r="O143" s="22">
        <v>2</v>
      </c>
      <c r="P143" s="22">
        <v>54</v>
      </c>
      <c r="Q143" s="22">
        <v>320</v>
      </c>
      <c r="R143" s="22">
        <v>565</v>
      </c>
      <c r="S143" s="22">
        <v>73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1.8165304268846503E-3</v>
      </c>
      <c r="E144" s="119">
        <f t="shared" si="12"/>
        <v>5.267938237965486E-2</v>
      </c>
      <c r="F144" s="119">
        <f t="shared" si="12"/>
        <v>0.27702089009990916</v>
      </c>
      <c r="G144" s="119">
        <f t="shared" si="12"/>
        <v>0.60308810172570393</v>
      </c>
      <c r="H144" s="119">
        <f t="shared" si="12"/>
        <v>6.5395095367847406E-2</v>
      </c>
      <c r="I144" s="120">
        <f t="shared" si="12"/>
        <v>0</v>
      </c>
      <c r="J144" s="225"/>
      <c r="M144" s="3">
        <v>0</v>
      </c>
      <c r="N144" s="3">
        <v>1</v>
      </c>
      <c r="O144" s="3">
        <v>1</v>
      </c>
      <c r="P144" s="3">
        <v>57</v>
      </c>
      <c r="Q144" s="3">
        <v>294</v>
      </c>
      <c r="R144" s="3">
        <v>633</v>
      </c>
      <c r="S144" s="3">
        <v>85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2</v>
      </c>
      <c r="E145" s="116">
        <f t="shared" si="13"/>
        <v>54</v>
      </c>
      <c r="F145" s="116">
        <f t="shared" si="13"/>
        <v>320</v>
      </c>
      <c r="G145" s="116">
        <f t="shared" si="13"/>
        <v>565</v>
      </c>
      <c r="H145" s="116">
        <f t="shared" si="13"/>
        <v>73</v>
      </c>
      <c r="I145" s="117">
        <f t="shared" si="13"/>
        <v>0</v>
      </c>
      <c r="J145" s="224">
        <f>+SUM(B145:I145)</f>
        <v>1014</v>
      </c>
      <c r="M145" s="3">
        <v>0</v>
      </c>
      <c r="N145" s="3">
        <v>1</v>
      </c>
      <c r="O145" s="3">
        <v>1</v>
      </c>
      <c r="P145" s="3">
        <v>50</v>
      </c>
      <c r="Q145" s="3">
        <v>303</v>
      </c>
      <c r="R145" s="3">
        <v>696</v>
      </c>
      <c r="S145" s="3">
        <v>106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1.9723865877712033E-3</v>
      </c>
      <c r="E146" s="119">
        <f t="shared" si="14"/>
        <v>5.3254437869822487E-2</v>
      </c>
      <c r="F146" s="119">
        <f t="shared" si="14"/>
        <v>0.31558185404339251</v>
      </c>
      <c r="G146" s="119">
        <f t="shared" si="14"/>
        <v>0.55719921104536485</v>
      </c>
      <c r="H146" s="119">
        <f t="shared" si="14"/>
        <v>7.1992110453648922E-2</v>
      </c>
      <c r="I146" s="120">
        <f t="shared" si="14"/>
        <v>0</v>
      </c>
      <c r="J146" s="225"/>
      <c r="M146" s="3">
        <v>0</v>
      </c>
      <c r="N146" s="3">
        <v>1</v>
      </c>
      <c r="O146" s="3">
        <v>0</v>
      </c>
      <c r="P146" s="3">
        <v>28</v>
      </c>
      <c r="Q146" s="3">
        <v>254</v>
      </c>
      <c r="R146" s="3">
        <v>581</v>
      </c>
      <c r="S146" s="3">
        <v>141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1</v>
      </c>
      <c r="E147" s="116">
        <f t="shared" si="15"/>
        <v>57</v>
      </c>
      <c r="F147" s="116">
        <f t="shared" si="15"/>
        <v>294</v>
      </c>
      <c r="G147" s="116">
        <f t="shared" si="15"/>
        <v>633</v>
      </c>
      <c r="H147" s="116">
        <f t="shared" si="15"/>
        <v>85</v>
      </c>
      <c r="I147" s="117">
        <f t="shared" si="15"/>
        <v>0</v>
      </c>
      <c r="J147" s="224">
        <f>+SUM(B147:I147)</f>
        <v>1071</v>
      </c>
      <c r="M147" s="3">
        <v>0</v>
      </c>
      <c r="N147" s="3">
        <v>1</v>
      </c>
      <c r="O147" s="3">
        <v>0</v>
      </c>
      <c r="P147" s="3">
        <v>30</v>
      </c>
      <c r="Q147" s="3">
        <v>289</v>
      </c>
      <c r="R147" s="3">
        <v>685</v>
      </c>
      <c r="S147" s="3">
        <v>154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9.3370681605975728E-4</v>
      </c>
      <c r="D148" s="119">
        <f t="shared" si="16"/>
        <v>9.3370681605975728E-4</v>
      </c>
      <c r="E148" s="119">
        <f t="shared" si="16"/>
        <v>5.3221288515406161E-2</v>
      </c>
      <c r="F148" s="119">
        <f t="shared" si="16"/>
        <v>0.27450980392156865</v>
      </c>
      <c r="G148" s="119">
        <f t="shared" si="16"/>
        <v>0.59103641456582634</v>
      </c>
      <c r="H148" s="119">
        <f t="shared" si="16"/>
        <v>7.9365079365079361E-2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1</v>
      </c>
      <c r="E149" s="116">
        <f t="shared" si="17"/>
        <v>50</v>
      </c>
      <c r="F149" s="116">
        <f t="shared" si="17"/>
        <v>303</v>
      </c>
      <c r="G149" s="116">
        <f t="shared" si="17"/>
        <v>696</v>
      </c>
      <c r="H149" s="116">
        <f t="shared" si="17"/>
        <v>106</v>
      </c>
      <c r="I149" s="117">
        <f t="shared" si="17"/>
        <v>0</v>
      </c>
      <c r="J149" s="224">
        <f>+SUM(B149:I149)</f>
        <v>1157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8.6430423509075197E-4</v>
      </c>
      <c r="D150" s="119">
        <f t="shared" si="18"/>
        <v>8.6430423509075197E-4</v>
      </c>
      <c r="E150" s="119">
        <f t="shared" si="18"/>
        <v>4.3215211754537596E-2</v>
      </c>
      <c r="F150" s="119">
        <f t="shared" si="18"/>
        <v>0.26188418323249785</v>
      </c>
      <c r="G150" s="119">
        <f t="shared" si="18"/>
        <v>0.60155574762316333</v>
      </c>
      <c r="H150" s="119">
        <f t="shared" si="18"/>
        <v>9.1616248919619711E-2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28</v>
      </c>
      <c r="F151" s="116">
        <f t="shared" si="19"/>
        <v>254</v>
      </c>
      <c r="G151" s="116">
        <f t="shared" si="19"/>
        <v>581</v>
      </c>
      <c r="H151" s="116">
        <f t="shared" si="19"/>
        <v>141</v>
      </c>
      <c r="I151" s="117">
        <f t="shared" si="19"/>
        <v>0</v>
      </c>
      <c r="J151" s="224">
        <f>+SUM(B151:I151)</f>
        <v>1005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9.9502487562189048E-4</v>
      </c>
      <c r="D152" s="119">
        <f t="shared" si="20"/>
        <v>0</v>
      </c>
      <c r="E152" s="119">
        <f t="shared" si="20"/>
        <v>2.7860696517412936E-2</v>
      </c>
      <c r="F152" s="119">
        <f t="shared" si="20"/>
        <v>0.25273631840796018</v>
      </c>
      <c r="G152" s="119">
        <f t="shared" si="20"/>
        <v>0.57810945273631842</v>
      </c>
      <c r="H152" s="119">
        <f t="shared" si="20"/>
        <v>0.14029850746268657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30</v>
      </c>
      <c r="F153" s="122">
        <f t="shared" si="21"/>
        <v>289</v>
      </c>
      <c r="G153" s="122">
        <f t="shared" si="21"/>
        <v>685</v>
      </c>
      <c r="H153" s="122">
        <f t="shared" si="21"/>
        <v>154</v>
      </c>
      <c r="I153" s="123">
        <f t="shared" si="21"/>
        <v>0</v>
      </c>
      <c r="J153" s="235">
        <f>+SUM(B153:I153)</f>
        <v>1159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8.6281276962899055E-4</v>
      </c>
      <c r="D154" s="125">
        <f t="shared" si="22"/>
        <v>0</v>
      </c>
      <c r="E154" s="125">
        <f t="shared" si="22"/>
        <v>2.5884383088869714E-2</v>
      </c>
      <c r="F154" s="125">
        <f t="shared" si="22"/>
        <v>0.24935289042277825</v>
      </c>
      <c r="G154" s="125">
        <f t="shared" si="22"/>
        <v>0.59102674719585846</v>
      </c>
      <c r="H154" s="125">
        <f t="shared" si="22"/>
        <v>0.13287316652286454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126</v>
      </c>
      <c r="C159" s="83">
        <f t="shared" ref="C159:E159" si="23">+N159</f>
        <v>315</v>
      </c>
      <c r="D159" s="83">
        <f t="shared" si="23"/>
        <v>732</v>
      </c>
      <c r="E159" s="110">
        <f t="shared" si="23"/>
        <v>0</v>
      </c>
      <c r="F159" s="229">
        <f>+SUM(B159:E159)</f>
        <v>1173</v>
      </c>
      <c r="G159" s="83">
        <f>Q159</f>
        <v>583</v>
      </c>
      <c r="H159" s="110">
        <f>R159</f>
        <v>590</v>
      </c>
      <c r="I159" s="229">
        <f>+SUM(G159:H159)</f>
        <v>1173</v>
      </c>
      <c r="J159" s="34"/>
      <c r="M159" s="3">
        <v>126</v>
      </c>
      <c r="N159" s="3">
        <v>315</v>
      </c>
      <c r="O159" s="3">
        <v>732</v>
      </c>
      <c r="P159" s="3">
        <v>0</v>
      </c>
      <c r="Q159" s="3">
        <v>583</v>
      </c>
      <c r="R159" s="3">
        <v>590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0.10741687979539642</v>
      </c>
      <c r="C160" s="30">
        <f t="shared" ref="C160:E160" si="24">+IF($F$159=0,"",(C159/$F$159))</f>
        <v>0.26854219948849106</v>
      </c>
      <c r="D160" s="30">
        <f t="shared" si="24"/>
        <v>0.6240409207161125</v>
      </c>
      <c r="E160" s="113">
        <f t="shared" si="24"/>
        <v>0</v>
      </c>
      <c r="F160" s="230"/>
      <c r="G160" s="30">
        <f>+IF($I$159=0,"",(G159/$I$159))</f>
        <v>0.49701619778346123</v>
      </c>
      <c r="H160" s="113">
        <f>+IF($I$159=0,"",(H159/$I$159))</f>
        <v>0.50298380221653882</v>
      </c>
      <c r="I160" s="230"/>
      <c r="J160" s="34"/>
      <c r="M160" s="3">
        <v>101</v>
      </c>
      <c r="N160" s="3">
        <v>308</v>
      </c>
      <c r="O160" s="3">
        <v>692</v>
      </c>
      <c r="P160" s="3">
        <v>0</v>
      </c>
      <c r="Q160" s="3">
        <v>563</v>
      </c>
      <c r="R160" s="3">
        <v>538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101</v>
      </c>
      <c r="C161" s="25">
        <f t="shared" ref="C161:E161" si="25">+N160</f>
        <v>308</v>
      </c>
      <c r="D161" s="25">
        <f t="shared" si="25"/>
        <v>692</v>
      </c>
      <c r="E161" s="116">
        <f t="shared" si="25"/>
        <v>0</v>
      </c>
      <c r="F161" s="224">
        <f>+SUM(B161:E161)</f>
        <v>1101</v>
      </c>
      <c r="G161" s="25">
        <f>Q160</f>
        <v>563</v>
      </c>
      <c r="H161" s="116">
        <f>R160</f>
        <v>538</v>
      </c>
      <c r="I161" s="224">
        <f>+SUM(G161:H161)</f>
        <v>1101</v>
      </c>
      <c r="J161" s="34"/>
      <c r="M161" s="3">
        <v>67</v>
      </c>
      <c r="N161" s="3">
        <v>286</v>
      </c>
      <c r="O161" s="3">
        <v>661</v>
      </c>
      <c r="P161" s="3">
        <v>0</v>
      </c>
      <c r="Q161" s="3">
        <v>533</v>
      </c>
      <c r="R161" s="3">
        <v>481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9.1734786557674836E-2</v>
      </c>
      <c r="C162" s="29">
        <f t="shared" ref="C162:E162" si="26">+IF($F$161=0,"",(C161/$F$161))</f>
        <v>0.27974568574023617</v>
      </c>
      <c r="D162" s="29">
        <f t="shared" si="26"/>
        <v>0.62851952770208896</v>
      </c>
      <c r="E162" s="119">
        <f t="shared" si="26"/>
        <v>0</v>
      </c>
      <c r="F162" s="225"/>
      <c r="G162" s="29">
        <f>+IF($I$161=0,"",(G161/$I$161))</f>
        <v>0.51135331516802907</v>
      </c>
      <c r="H162" s="119">
        <f>+IF($I$161=0,"",(H161/$I$161))</f>
        <v>0.48864668483197093</v>
      </c>
      <c r="I162" s="225"/>
      <c r="J162" s="34"/>
      <c r="M162" s="3">
        <v>56</v>
      </c>
      <c r="N162" s="3">
        <v>290</v>
      </c>
      <c r="O162" s="3">
        <v>725</v>
      </c>
      <c r="P162" s="3">
        <v>0</v>
      </c>
      <c r="Q162" s="3">
        <v>558</v>
      </c>
      <c r="R162" s="3">
        <v>513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67</v>
      </c>
      <c r="C163" s="25">
        <f t="shared" ref="C163:E163" si="27">+N161</f>
        <v>286</v>
      </c>
      <c r="D163" s="25">
        <f t="shared" si="27"/>
        <v>661</v>
      </c>
      <c r="E163" s="116">
        <f t="shared" si="27"/>
        <v>0</v>
      </c>
      <c r="F163" s="224">
        <f>+SUM(B163:E163)</f>
        <v>1014</v>
      </c>
      <c r="G163" s="25">
        <f>Q161</f>
        <v>533</v>
      </c>
      <c r="H163" s="116">
        <f>R161</f>
        <v>481</v>
      </c>
      <c r="I163" s="224">
        <f>+SUM(G163:H163)</f>
        <v>1014</v>
      </c>
      <c r="J163" s="34"/>
      <c r="M163" s="3">
        <v>76</v>
      </c>
      <c r="N163" s="3">
        <v>302</v>
      </c>
      <c r="O163" s="3">
        <v>779</v>
      </c>
      <c r="P163" s="3">
        <v>0</v>
      </c>
      <c r="Q163" s="3">
        <v>590</v>
      </c>
      <c r="R163" s="3">
        <v>567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6.607495069033531E-2</v>
      </c>
      <c r="C164" s="29">
        <f t="shared" ref="C164:E164" si="28">+IF($F$163=0,"",(C163/$F$163))</f>
        <v>0.28205128205128205</v>
      </c>
      <c r="D164" s="29">
        <f t="shared" si="28"/>
        <v>0.65187376725838264</v>
      </c>
      <c r="E164" s="119">
        <f t="shared" si="28"/>
        <v>0</v>
      </c>
      <c r="F164" s="225"/>
      <c r="G164" s="29">
        <f>+IF($I$163=0,"",(G163/$I$163))</f>
        <v>0.52564102564102566</v>
      </c>
      <c r="H164" s="119">
        <f>+IF($I$163=0,"",(H163/$I$163))</f>
        <v>0.47435897435897434</v>
      </c>
      <c r="I164" s="225"/>
      <c r="J164" s="34"/>
      <c r="M164" s="3">
        <v>34</v>
      </c>
      <c r="N164" s="3">
        <v>283</v>
      </c>
      <c r="O164" s="3">
        <v>688</v>
      </c>
      <c r="P164" s="3">
        <v>0</v>
      </c>
      <c r="Q164" s="3">
        <v>533</v>
      </c>
      <c r="R164" s="3">
        <v>472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56</v>
      </c>
      <c r="C165" s="19">
        <f t="shared" ref="C165:E165" si="29">+N162</f>
        <v>290</v>
      </c>
      <c r="D165" s="19">
        <f t="shared" si="29"/>
        <v>725</v>
      </c>
      <c r="E165" s="122">
        <f t="shared" si="29"/>
        <v>0</v>
      </c>
      <c r="F165" s="224">
        <f>+SUM(B165:E165)</f>
        <v>1071</v>
      </c>
      <c r="G165" s="25">
        <f>Q162</f>
        <v>558</v>
      </c>
      <c r="H165" s="116">
        <f>R162</f>
        <v>513</v>
      </c>
      <c r="I165" s="224">
        <f>+SUM(G165:H165)</f>
        <v>1071</v>
      </c>
      <c r="J165" s="34"/>
      <c r="M165" s="3">
        <v>61</v>
      </c>
      <c r="N165" s="3">
        <v>305</v>
      </c>
      <c r="O165" s="3">
        <v>793</v>
      </c>
      <c r="P165" s="3">
        <v>0</v>
      </c>
      <c r="Q165" s="3">
        <v>604</v>
      </c>
      <c r="R165" s="3">
        <v>555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5.2287581699346407E-2</v>
      </c>
      <c r="C166" s="29">
        <f>+IF($F$165=0,"",(C165/$F$165))</f>
        <v>0.27077497665732958</v>
      </c>
      <c r="D166" s="29">
        <f t="shared" ref="D166:E166" si="30">+IF($F$165=0,"",(D165/$F$165))</f>
        <v>0.67693744164332403</v>
      </c>
      <c r="E166" s="119">
        <f t="shared" si="30"/>
        <v>0</v>
      </c>
      <c r="F166" s="225"/>
      <c r="G166" s="29">
        <f>+IF($I$165=0,"",(G165/$I$165))</f>
        <v>0.52100840336134457</v>
      </c>
      <c r="H166" s="119">
        <f>+IF($I$165=0,"",(H165/$I$165))</f>
        <v>0.47899159663865548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76</v>
      </c>
      <c r="C167" s="19">
        <f t="shared" ref="C167:E167" si="31">+N163</f>
        <v>302</v>
      </c>
      <c r="D167" s="19">
        <f t="shared" si="31"/>
        <v>779</v>
      </c>
      <c r="E167" s="122">
        <f t="shared" si="31"/>
        <v>0</v>
      </c>
      <c r="F167" s="224">
        <f>+SUM(B167:E167)</f>
        <v>1157</v>
      </c>
      <c r="G167" s="25">
        <f>Q163</f>
        <v>590</v>
      </c>
      <c r="H167" s="116">
        <f>R163</f>
        <v>567</v>
      </c>
      <c r="I167" s="224">
        <f>+SUM(G167:H167)</f>
        <v>1157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6.5687121866897152E-2</v>
      </c>
      <c r="C168" s="29">
        <f>+IF($F$167=0,"",(C167/$F$167))</f>
        <v>0.26101987899740708</v>
      </c>
      <c r="D168" s="29">
        <f>+IF($F$167=0,"",(D167/$F$167))</f>
        <v>0.67329299913569574</v>
      </c>
      <c r="E168" s="119">
        <f>+IF($F$167=0,"",(E167/$F$167))</f>
        <v>0</v>
      </c>
      <c r="F168" s="225"/>
      <c r="G168" s="29">
        <f>+IF($I$167=0,"",(G167/$I$167))</f>
        <v>0.5099394987035436</v>
      </c>
      <c r="H168" s="119">
        <f>+IF($I$167=0,"",(H167/$I$167))</f>
        <v>0.49006050129645634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34</v>
      </c>
      <c r="C169" s="19">
        <f t="shared" ref="C169:E169" si="32">+N164</f>
        <v>283</v>
      </c>
      <c r="D169" s="19">
        <f t="shared" si="32"/>
        <v>688</v>
      </c>
      <c r="E169" s="122">
        <f t="shared" si="32"/>
        <v>0</v>
      </c>
      <c r="F169" s="224">
        <f>+SUM(B169:E169)</f>
        <v>1005</v>
      </c>
      <c r="G169" s="25">
        <f>Q164</f>
        <v>533</v>
      </c>
      <c r="H169" s="116">
        <f>R164</f>
        <v>472</v>
      </c>
      <c r="I169" s="220">
        <f>+SUM(G169:H169)</f>
        <v>1005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3.3830845771144279E-2</v>
      </c>
      <c r="C170" s="29">
        <f>+IF($F$169=0,"",(C169/$F$169))</f>
        <v>0.28159203980099501</v>
      </c>
      <c r="D170" s="29">
        <f>+IF($F$169=0,"",(D169/$F$169))</f>
        <v>0.68457711442786073</v>
      </c>
      <c r="E170" s="119">
        <f>+IF($F$169=0,"",(E169/$F$169))</f>
        <v>0</v>
      </c>
      <c r="F170" s="225"/>
      <c r="G170" s="29">
        <f>+IF($I$169=0,"",(G169/$I$169))</f>
        <v>0.53034825870646762</v>
      </c>
      <c r="H170" s="119">
        <f>+IF($I$169=0,"",(H169/$I$169))</f>
        <v>0.46965174129353232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61</v>
      </c>
      <c r="C171" s="19">
        <f t="shared" ref="C171:E171" si="33">+N165</f>
        <v>305</v>
      </c>
      <c r="D171" s="19">
        <f t="shared" si="33"/>
        <v>793</v>
      </c>
      <c r="E171" s="122">
        <f t="shared" si="33"/>
        <v>0</v>
      </c>
      <c r="F171" s="235">
        <f>+SUM(B171:E171)</f>
        <v>1159</v>
      </c>
      <c r="G171" s="19">
        <f>Q165</f>
        <v>604</v>
      </c>
      <c r="H171" s="122">
        <f>R165</f>
        <v>555</v>
      </c>
      <c r="I171" s="235">
        <f>+SUM(G171:H171)</f>
        <v>1159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5.2631578947368418E-2</v>
      </c>
      <c r="C172" s="127">
        <f t="shared" ref="C172:E172" si="34">+IF($F$171=0,"",(C171/$F$171))</f>
        <v>0.26315789473684209</v>
      </c>
      <c r="D172" s="127">
        <f t="shared" si="34"/>
        <v>0.68421052631578949</v>
      </c>
      <c r="E172" s="125">
        <f t="shared" si="34"/>
        <v>0</v>
      </c>
      <c r="F172" s="236"/>
      <c r="G172" s="127">
        <f>+IF($I$171=0,"",(G171/$I$171))</f>
        <v>0.5211389128559103</v>
      </c>
      <c r="H172" s="125">
        <f>+IF($I$171=0,"",(H171/$I$171))</f>
        <v>0.47886108714408976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16</v>
      </c>
      <c r="C178" s="19">
        <f t="shared" ref="C178:G178" si="35">+N178</f>
        <v>717</v>
      </c>
      <c r="D178" s="19">
        <f t="shared" si="35"/>
        <v>440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1173</v>
      </c>
      <c r="I178" s="21"/>
      <c r="J178" s="21"/>
      <c r="K178" s="3"/>
      <c r="L178" s="3"/>
      <c r="M178" s="3">
        <v>16</v>
      </c>
      <c r="N178" s="3">
        <v>717</v>
      </c>
      <c r="O178" s="43">
        <v>440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1.3640238704177323E-2</v>
      </c>
      <c r="C179" s="30">
        <f t="shared" ref="C179:G179" si="36">+IF($H$178=0,"",(C178/$H$178))</f>
        <v>0.61125319693094626</v>
      </c>
      <c r="D179" s="30">
        <f t="shared" si="36"/>
        <v>0.37510656436487638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15</v>
      </c>
      <c r="N179" s="3">
        <v>1086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15</v>
      </c>
      <c r="C180" s="25">
        <f t="shared" ref="C180:G180" si="37">+N179</f>
        <v>1086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1101</v>
      </c>
      <c r="I180" s="20"/>
      <c r="J180" s="20"/>
      <c r="K180" s="3"/>
      <c r="L180" s="3"/>
      <c r="M180" s="3">
        <v>19</v>
      </c>
      <c r="N180" s="3">
        <v>995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1.3623978201634877E-2</v>
      </c>
      <c r="C181" s="29">
        <f t="shared" ref="C181:G181" si="38">+IF($H$180=0,"",(C180/$H$180))</f>
        <v>0.98637602179836514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14</v>
      </c>
      <c r="N181" s="3">
        <v>1057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19</v>
      </c>
      <c r="C182" s="25">
        <f t="shared" ref="C182:G182" si="39">+N180</f>
        <v>995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1014</v>
      </c>
      <c r="I182" s="20"/>
      <c r="J182" s="20"/>
      <c r="K182" s="3"/>
      <c r="L182" s="3"/>
      <c r="M182" s="3">
        <v>14</v>
      </c>
      <c r="N182" s="3">
        <v>1143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1.8737672583826429E-2</v>
      </c>
      <c r="C183" s="29">
        <f t="shared" ref="C183:G183" si="40">+IF($H$182=0,"",(C182/$H$182))</f>
        <v>0.98126232741617359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13</v>
      </c>
      <c r="N183" s="3">
        <v>992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14</v>
      </c>
      <c r="C184" s="25">
        <f t="shared" ref="C184:G184" si="41">+N181</f>
        <v>1057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1071</v>
      </c>
      <c r="I184" s="20"/>
      <c r="J184" s="20"/>
      <c r="K184" s="20"/>
      <c r="L184" s="20"/>
      <c r="M184" s="3">
        <v>11</v>
      </c>
      <c r="N184" s="3">
        <v>1148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1.3071895424836602E-2</v>
      </c>
      <c r="C185" s="29">
        <f t="shared" ref="C185:G185" si="42">+IF($H$184=0,"",(C184/$H$184))</f>
        <v>0.98692810457516345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14</v>
      </c>
      <c r="C186" s="25">
        <f t="shared" ref="C186:G186" si="43">N182</f>
        <v>1143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1157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1.2100259291270527E-2</v>
      </c>
      <c r="C187" s="29">
        <f t="shared" si="44"/>
        <v>0.98789974070872943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13</v>
      </c>
      <c r="C188" s="25">
        <f t="shared" ref="C188:G188" si="45">N183</f>
        <v>992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1005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1.2935323383084577E-2</v>
      </c>
      <c r="C189" s="29">
        <f t="shared" si="46"/>
        <v>0.98706467661691544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11</v>
      </c>
      <c r="C190" s="25">
        <f t="shared" ref="C190:G190" si="47">N184</f>
        <v>1148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1159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9.4909404659188953E-3</v>
      </c>
      <c r="C191" s="127">
        <f>+IF($H$190=0,"",(C190/$H$190))</f>
        <v>0.99050905953408108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43</v>
      </c>
      <c r="D196" s="64">
        <v>71</v>
      </c>
      <c r="E196" s="64">
        <v>28</v>
      </c>
      <c r="F196" s="64">
        <v>62</v>
      </c>
      <c r="G196" s="64">
        <v>26</v>
      </c>
      <c r="H196" s="65">
        <v>9</v>
      </c>
      <c r="I196" s="65">
        <v>22</v>
      </c>
      <c r="J196" s="66">
        <v>33</v>
      </c>
      <c r="K196" s="66">
        <v>98</v>
      </c>
      <c r="L196" s="66">
        <v>44</v>
      </c>
      <c r="M196" s="68">
        <v>23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13</v>
      </c>
      <c r="E197" s="15">
        <v>27</v>
      </c>
      <c r="F197" s="15">
        <v>25</v>
      </c>
      <c r="G197" s="15">
        <v>20</v>
      </c>
      <c r="H197" s="28">
        <v>47</v>
      </c>
      <c r="I197" s="28">
        <v>20</v>
      </c>
      <c r="J197" s="33">
        <v>6</v>
      </c>
      <c r="K197" s="33">
        <v>10</v>
      </c>
      <c r="L197" s="33">
        <v>22</v>
      </c>
      <c r="M197" s="70">
        <v>18</v>
      </c>
      <c r="AK197" s="1"/>
    </row>
    <row r="198" spans="1:37" ht="18.75" x14ac:dyDescent="0.25">
      <c r="A198" s="241" t="s">
        <v>4</v>
      </c>
      <c r="B198" s="242"/>
      <c r="C198" s="69">
        <v>1332</v>
      </c>
      <c r="D198" s="15">
        <v>1716</v>
      </c>
      <c r="E198" s="15">
        <v>1887</v>
      </c>
      <c r="F198" s="15">
        <v>1985</v>
      </c>
      <c r="G198" s="15">
        <v>1993</v>
      </c>
      <c r="H198" s="28">
        <v>2218</v>
      </c>
      <c r="I198" s="28">
        <v>2516</v>
      </c>
      <c r="J198" s="33">
        <v>2525</v>
      </c>
      <c r="K198" s="33">
        <v>2123</v>
      </c>
      <c r="L198" s="33">
        <v>2339</v>
      </c>
      <c r="M198" s="70">
        <v>2982</v>
      </c>
      <c r="AK198" s="1"/>
    </row>
    <row r="199" spans="1:37" ht="18.75" x14ac:dyDescent="0.25">
      <c r="A199" s="241" t="s">
        <v>5</v>
      </c>
      <c r="B199" s="242"/>
      <c r="C199" s="69">
        <v>193</v>
      </c>
      <c r="D199" s="15">
        <v>147</v>
      </c>
      <c r="E199" s="15">
        <v>107</v>
      </c>
      <c r="F199" s="15">
        <v>134</v>
      </c>
      <c r="G199" s="15">
        <v>184</v>
      </c>
      <c r="H199" s="28">
        <v>257</v>
      </c>
      <c r="I199" s="28">
        <v>278</v>
      </c>
      <c r="J199" s="33">
        <v>364</v>
      </c>
      <c r="K199" s="33">
        <v>549</v>
      </c>
      <c r="L199" s="33">
        <v>657</v>
      </c>
      <c r="M199" s="70">
        <v>664</v>
      </c>
      <c r="AK199" s="1"/>
    </row>
    <row r="200" spans="1:37" ht="18.75" x14ac:dyDescent="0.25">
      <c r="A200" s="241" t="s">
        <v>6</v>
      </c>
      <c r="B200" s="242"/>
      <c r="C200" s="69">
        <v>104</v>
      </c>
      <c r="D200" s="15">
        <v>92</v>
      </c>
      <c r="E200" s="15">
        <v>139</v>
      </c>
      <c r="F200" s="15">
        <v>188</v>
      </c>
      <c r="G200" s="15">
        <v>235</v>
      </c>
      <c r="H200" s="28">
        <v>439</v>
      </c>
      <c r="I200" s="28">
        <v>478</v>
      </c>
      <c r="J200" s="33">
        <v>364</v>
      </c>
      <c r="K200" s="33">
        <v>321</v>
      </c>
      <c r="L200" s="33">
        <v>298</v>
      </c>
      <c r="M200" s="70">
        <v>324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9</v>
      </c>
      <c r="I201" s="28">
        <v>12</v>
      </c>
      <c r="J201" s="33">
        <v>6</v>
      </c>
      <c r="K201" s="33">
        <v>9</v>
      </c>
      <c r="L201" s="33">
        <v>18</v>
      </c>
      <c r="M201" s="70">
        <v>33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1672</v>
      </c>
      <c r="D202" s="158">
        <f t="shared" si="49"/>
        <v>2039</v>
      </c>
      <c r="E202" s="158">
        <f t="shared" si="49"/>
        <v>2188</v>
      </c>
      <c r="F202" s="158">
        <f t="shared" si="49"/>
        <v>2394</v>
      </c>
      <c r="G202" s="158">
        <f t="shared" si="49"/>
        <v>2458</v>
      </c>
      <c r="H202" s="158">
        <f t="shared" si="49"/>
        <v>2979</v>
      </c>
      <c r="I202" s="158">
        <f t="shared" si="49"/>
        <v>3326</v>
      </c>
      <c r="J202" s="158">
        <f t="shared" si="49"/>
        <v>3298</v>
      </c>
      <c r="K202" s="158">
        <f t="shared" ref="K202:L202" si="50">+SUM(K196:K201)</f>
        <v>3110</v>
      </c>
      <c r="L202" s="158">
        <f t="shared" si="50"/>
        <v>3378</v>
      </c>
      <c r="M202" s="179">
        <f>+SUM(M196:M201)</f>
        <v>4044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0.53846153846153844</v>
      </c>
      <c r="E208" s="134"/>
      <c r="F208" s="186">
        <v>0.55555555555555558</v>
      </c>
      <c r="G208" s="187"/>
      <c r="H208" s="186">
        <v>0.3125</v>
      </c>
      <c r="I208" s="186"/>
      <c r="J208" s="192">
        <v>0.25925925925925919</v>
      </c>
      <c r="K208" s="201"/>
      <c r="L208" s="186">
        <v>0.34831460674157311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</v>
      </c>
      <c r="E209" s="187"/>
      <c r="F209" s="186">
        <v>0.7021276595744681</v>
      </c>
      <c r="G209" s="187"/>
      <c r="H209" s="186">
        <v>0.75</v>
      </c>
      <c r="I209" s="186"/>
      <c r="J209" s="194">
        <v>0.66666666666666663</v>
      </c>
      <c r="K209" s="202"/>
      <c r="L209" s="186">
        <v>0.5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0.66934269944806823</v>
      </c>
      <c r="E210" s="187"/>
      <c r="F210" s="186">
        <v>0.649932157394844</v>
      </c>
      <c r="G210" s="187"/>
      <c r="H210" s="186">
        <v>0.65653738504598158</v>
      </c>
      <c r="I210" s="186"/>
      <c r="J210" s="194">
        <v>0.54520111509358826</v>
      </c>
      <c r="K210" s="202"/>
      <c r="L210" s="186">
        <v>0.61016144349477686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0.87195121951219512</v>
      </c>
      <c r="E211" s="187"/>
      <c r="F211" s="186">
        <v>0.79411764705882348</v>
      </c>
      <c r="G211" s="187"/>
      <c r="H211" s="186">
        <v>0.77519379844961245</v>
      </c>
      <c r="I211" s="186"/>
      <c r="J211" s="194">
        <v>0.79573170731707321</v>
      </c>
      <c r="K211" s="202"/>
      <c r="L211" s="186">
        <v>0.75536480686695284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0.9</v>
      </c>
      <c r="E212" s="187"/>
      <c r="F212" s="186">
        <v>1</v>
      </c>
      <c r="G212" s="187"/>
      <c r="H212" s="186">
        <v>1</v>
      </c>
      <c r="I212" s="186"/>
      <c r="J212" s="194">
        <v>0.967741935483871</v>
      </c>
      <c r="K212" s="202"/>
      <c r="L212" s="186">
        <v>0.97435897435897434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0.93617021276595747</v>
      </c>
      <c r="E213" s="187"/>
      <c r="F213" s="186">
        <v>0.96583143507972669</v>
      </c>
      <c r="G213" s="187"/>
      <c r="H213" s="186">
        <v>0.93305439330543938</v>
      </c>
      <c r="I213" s="186"/>
      <c r="J213" s="194">
        <v>0.90659340659340659</v>
      </c>
      <c r="K213" s="202"/>
      <c r="L213" s="186">
        <v>0.88161993769470404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>
        <v>1</v>
      </c>
      <c r="G214" s="190"/>
      <c r="H214" s="189">
        <v>1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131</v>
      </c>
      <c r="E219" s="196"/>
      <c r="F219" s="195" t="s">
        <v>131</v>
      </c>
      <c r="G219" s="196"/>
      <c r="H219" s="195" t="s">
        <v>131</v>
      </c>
      <c r="I219" s="196"/>
      <c r="J219" s="195" t="s">
        <v>132</v>
      </c>
      <c r="K219" s="196"/>
      <c r="L219" s="195" t="s">
        <v>131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131</v>
      </c>
      <c r="E220" s="187"/>
      <c r="F220" s="193" t="s">
        <v>131</v>
      </c>
      <c r="G220" s="187"/>
      <c r="H220" s="193" t="s">
        <v>131</v>
      </c>
      <c r="I220" s="187"/>
      <c r="J220" s="193" t="s">
        <v>131</v>
      </c>
      <c r="K220" s="187"/>
      <c r="L220" s="193" t="s">
        <v>131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131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127</v>
      </c>
      <c r="G222" s="187"/>
      <c r="H222" s="193" t="s">
        <v>127</v>
      </c>
      <c r="I222" s="187"/>
      <c r="J222" s="193" t="s">
        <v>124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133</v>
      </c>
      <c r="E223" s="187"/>
      <c r="F223" s="193" t="s">
        <v>126</v>
      </c>
      <c r="G223" s="187"/>
      <c r="H223" s="193" t="s">
        <v>134</v>
      </c>
      <c r="I223" s="187"/>
      <c r="J223" s="193" t="s">
        <v>133</v>
      </c>
      <c r="K223" s="187"/>
      <c r="L223" s="193" t="s">
        <v>135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126</v>
      </c>
      <c r="E224" s="187"/>
      <c r="F224" s="193" t="s">
        <v>136</v>
      </c>
      <c r="G224" s="187"/>
      <c r="H224" s="193" t="s">
        <v>125</v>
      </c>
      <c r="I224" s="187"/>
      <c r="J224" s="193" t="s">
        <v>126</v>
      </c>
      <c r="K224" s="187"/>
      <c r="L224" s="193" t="s">
        <v>126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133</v>
      </c>
      <c r="G225" s="190"/>
      <c r="H225" s="199" t="s">
        <v>137</v>
      </c>
      <c r="I225" s="190"/>
      <c r="J225" s="199" t="s">
        <v>133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2023-09-02T06:38:03Z</dcterms:modified>
</cp:coreProperties>
</file>