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F010F98A-ED07-48D7-8DAB-60C23F57AE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<sst xmlns="http://schemas.openxmlformats.org/spreadsheetml/2006/main" count="243" uniqueCount="135">
  <si>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</si>
  <si>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</si>
  <si>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</si>
  <si>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</si>
  <si>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</si>
  <si>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</si>
  <si>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</si>
  <si>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</si>
  <si>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</si>
  <si>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</si>
  <si>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</si>
  <si>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</si>
  <si>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</si>
  <si>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</si>
  <si>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</si>
  <si>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</si>
  <si>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</si>
  <si>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</si>
  <si>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</si>
  <si>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</si>
  <si>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</si>
  <si>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</si>
  <si>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</si>
  <si>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</si>
  <si>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</si>
  <si>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</si>
  <si>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</si>
  <si>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</si>
  <si>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</si>
  <si>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</si>
  <si>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</si>
  <si>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</si>
  <si>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</si>
  <si>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</si>
  <si>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</si>
  <si>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</si>
  <si>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</si>
  <si>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</si>
  <si>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</si>
  <si>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</si>
  <si>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</si>
  <si>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</si>
  <si>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</si>
  <si>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</si>
  <si>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</si>
  <si>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</si>
  <si>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</si>
  <si>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</si>
  <si>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</si>
  <si>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</si>
  <si>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</si>
  <si>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</si>
  <si>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</si>
  <si>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</si>
  <si>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</si>
  <si>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</si>
  <si>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</si>
  <si>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</si>
  <si>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</si>
  <si>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</si>
  <si>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</si>
  <si>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</si>
  <si>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</si>
  <si>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</si>
  <si>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</si>
  <si>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</si>
  <si>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</si>
  <si>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</si>
  <si>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</si>
  <si>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</si>
  <si>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</si>
  <si>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</si>
  <si>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</si>
  <si>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</si>
  <si>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</si>
  <si>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</si>
  <si>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</si>
  <si>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</si>
  <si>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</si>
  <si>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</si>
  <si>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</si>
  <si>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</si>
  <si>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</si>
  <si>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</si>
  <si>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</si>
  <si>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</si>
  <si>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</si>
  <si>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</si>
  <si>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</si>
  <si>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</si>
  <si>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</si>
  <si>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</si>
  <si>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</si>
  <si>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</si>
  <si>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</si>
  <si>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</si>
  <si>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</si>
  <si>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</si>
  <si>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</si>
  <si>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</si>
  <si>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</si>
  <si>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</si>
  <si>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</si>
  <si>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</si>
  <si>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</si>
  <si>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</si>
  <si>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</si>
  <si>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</si>
  <si>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</si>
  <si>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</si>
  <si>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</si>
  <si>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</si>
  <si>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</si>
  <si>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</si>
  <si>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</si>
  <si>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</si>
  <si>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</si>
  <si>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</si>
  <si>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</si>
  <si>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</si>
  <si>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</si>
  <si>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</si>
  <si>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U</t>
  </si>
  <si>
    <t>Entre 1 y 1,5 SMMLV</t>
  </si>
  <si>
    <t>Entre 2,5 y 3 SMMLV</t>
  </si>
  <si>
    <t>-</t>
  </si>
  <si>
    <t>Entre 1,5 y 2 SMMLV</t>
  </si>
  <si>
    <t>Entre 2 y 2 ,5 SMMLV</t>
  </si>
  <si>
    <t>Entre 3 y 3,5 SMMLV</t>
  </si>
  <si>
    <t>Entre 4 y 4,5 SMMLV</t>
  </si>
  <si>
    <t>UNIVERSIDAD DE LA GUAJIRA</t>
  </si>
  <si>
    <t>NO</t>
  </si>
  <si>
    <t>1 SMMLV</t>
  </si>
  <si>
    <t>Entre 3,5 y 4 SMMLV</t>
  </si>
  <si>
    <t>Entre 4,5 y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</si>
</sst>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DE LA GUAJIRA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130</v>
      </c>
      <c r="B11" s="3" t="s">
        <v>121</v>
      </c>
      <c r="C11" s="3" t="s">
        <v>122</v>
      </c>
      <c r="D11" s="3">
        <v>1</v>
      </c>
      <c r="E11" s="3" t="s">
        <v>131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DE LA GUAJIRA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14356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13987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369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49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6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0.1318323099082708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0.45178691840863117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7587</v>
      </c>
      <c r="D32" s="56">
        <v>8132</v>
      </c>
      <c r="E32" s="56">
        <v>10391</v>
      </c>
      <c r="F32" s="56">
        <v>11978</v>
      </c>
      <c r="G32" s="56">
        <v>13600</v>
      </c>
      <c r="H32" s="57">
        <v>14420</v>
      </c>
      <c r="I32" s="57">
        <v>14391</v>
      </c>
      <c r="J32" s="58">
        <v>14027</v>
      </c>
      <c r="K32" s="58">
        <v>13536</v>
      </c>
      <c r="L32" s="58">
        <v>13535</v>
      </c>
      <c r="M32" s="61">
        <v>13987</v>
      </c>
    </row>
    <row r="33" spans="1:14" ht="18.75" x14ac:dyDescent="0.25">
      <c r="A33" s="275" t="s">
        <v>24</v>
      </c>
      <c r="B33" s="276"/>
      <c r="C33" s="60">
        <v>277</v>
      </c>
      <c r="D33" s="12">
        <v>77</v>
      </c>
      <c r="E33" s="12">
        <v>113</v>
      </c>
      <c r="F33" s="12">
        <v>68</v>
      </c>
      <c r="G33" s="12">
        <v>162</v>
      </c>
      <c r="H33" s="27">
        <v>259</v>
      </c>
      <c r="I33" s="27">
        <v>495</v>
      </c>
      <c r="J33" s="32">
        <v>524</v>
      </c>
      <c r="K33" s="32">
        <v>399</v>
      </c>
      <c r="L33" s="32">
        <v>394</v>
      </c>
      <c r="M33" s="62">
        <v>369</v>
      </c>
    </row>
    <row r="34" spans="1:14" ht="19.5" thickBot="1" x14ac:dyDescent="0.3">
      <c r="A34" s="250" t="s">
        <v>8</v>
      </c>
      <c r="B34" s="251"/>
      <c r="C34" s="171">
        <f>+SUM(C32:C33)</f>
        <v>7864</v>
      </c>
      <c r="D34" s="172">
        <f t="shared" ref="D34:H34" si="0">+SUM(D32:D33)</f>
        <v>8209</v>
      </c>
      <c r="E34" s="172">
        <f t="shared" si="0"/>
        <v>10504</v>
      </c>
      <c r="F34" s="172">
        <f t="shared" si="0"/>
        <v>12046</v>
      </c>
      <c r="G34" s="172">
        <f t="shared" si="0"/>
        <v>13762</v>
      </c>
      <c r="H34" s="175">
        <f t="shared" si="0"/>
        <v>14679</v>
      </c>
      <c r="I34" s="175">
        <f>+SUM(I32:I33)</f>
        <v>14886</v>
      </c>
      <c r="J34" s="166">
        <f>+SUM(J32:J33)</f>
        <v>14551</v>
      </c>
      <c r="K34" s="166">
        <f>+SUM(K32:K33)</f>
        <v>13935</v>
      </c>
      <c r="L34" s="166">
        <f>+SUM(L32:L33)</f>
        <v>13929</v>
      </c>
      <c r="M34" s="167">
        <f>+SUM(M32:M33)</f>
        <v>14356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226</v>
      </c>
      <c r="D39" s="64">
        <v>106</v>
      </c>
      <c r="E39" s="64">
        <v>189</v>
      </c>
      <c r="F39" s="64">
        <v>116</v>
      </c>
      <c r="G39" s="64">
        <v>144</v>
      </c>
      <c r="H39" s="65">
        <v>310</v>
      </c>
      <c r="I39" s="65">
        <v>368</v>
      </c>
      <c r="J39" s="66">
        <v>306</v>
      </c>
      <c r="K39" s="66">
        <v>294</v>
      </c>
      <c r="L39" s="66">
        <v>282</v>
      </c>
      <c r="M39" s="68">
        <v>307</v>
      </c>
      <c r="N39" s="42"/>
    </row>
    <row r="40" spans="1:14" ht="18.75" x14ac:dyDescent="0.25">
      <c r="A40" s="241" t="s">
        <v>3</v>
      </c>
      <c r="B40" s="242"/>
      <c r="C40" s="69">
        <v>27</v>
      </c>
      <c r="D40" s="15">
        <v>132</v>
      </c>
      <c r="E40" s="15">
        <v>243</v>
      </c>
      <c r="F40" s="15">
        <v>483</v>
      </c>
      <c r="G40" s="15">
        <v>677</v>
      </c>
      <c r="H40" s="28">
        <v>693</v>
      </c>
      <c r="I40" s="28">
        <v>466</v>
      </c>
      <c r="J40" s="33">
        <v>337</v>
      </c>
      <c r="K40" s="33">
        <v>254</v>
      </c>
      <c r="L40" s="33">
        <v>290</v>
      </c>
      <c r="M40" s="70">
        <v>283</v>
      </c>
      <c r="N40" s="42"/>
    </row>
    <row r="41" spans="1:14" ht="18.75" x14ac:dyDescent="0.25">
      <c r="A41" s="241" t="s">
        <v>4</v>
      </c>
      <c r="B41" s="242"/>
      <c r="C41" s="69">
        <v>7334</v>
      </c>
      <c r="D41" s="15">
        <v>7894</v>
      </c>
      <c r="E41" s="15">
        <v>9959</v>
      </c>
      <c r="F41" s="15">
        <v>11379</v>
      </c>
      <c r="G41" s="15">
        <v>12779</v>
      </c>
      <c r="H41" s="28">
        <v>13417</v>
      </c>
      <c r="I41" s="28">
        <v>13557</v>
      </c>
      <c r="J41" s="33">
        <v>13384</v>
      </c>
      <c r="K41" s="33">
        <v>12988</v>
      </c>
      <c r="L41" s="33">
        <v>12963</v>
      </c>
      <c r="M41" s="70">
        <v>13397</v>
      </c>
      <c r="N41" s="42"/>
    </row>
    <row r="42" spans="1:14" ht="18.75" x14ac:dyDescent="0.25">
      <c r="A42" s="241" t="s">
        <v>5</v>
      </c>
      <c r="B42" s="242"/>
      <c r="C42" s="69">
        <v>224</v>
      </c>
      <c r="D42" s="15">
        <v>36</v>
      </c>
      <c r="E42" s="15">
        <v>100</v>
      </c>
      <c r="F42" s="15">
        <v>41</v>
      </c>
      <c r="G42" s="15">
        <v>111</v>
      </c>
      <c r="H42" s="28">
        <v>143</v>
      </c>
      <c r="I42" s="28">
        <v>137</v>
      </c>
      <c r="J42" s="33">
        <v>88</v>
      </c>
      <c r="K42" s="33">
        <v>69</v>
      </c>
      <c r="L42" s="33">
        <v>77</v>
      </c>
      <c r="M42" s="70">
        <v>56</v>
      </c>
      <c r="N42" s="42"/>
    </row>
    <row r="43" spans="1:14" ht="18.75" x14ac:dyDescent="0.25">
      <c r="A43" s="241" t="s">
        <v>6</v>
      </c>
      <c r="B43" s="242"/>
      <c r="C43" s="69">
        <v>53</v>
      </c>
      <c r="D43" s="15">
        <v>41</v>
      </c>
      <c r="E43" s="15">
        <v>13</v>
      </c>
      <c r="F43" s="15">
        <v>27</v>
      </c>
      <c r="G43" s="15">
        <v>51</v>
      </c>
      <c r="H43" s="28">
        <v>115</v>
      </c>
      <c r="I43" s="28">
        <v>357</v>
      </c>
      <c r="J43" s="33">
        <v>435</v>
      </c>
      <c r="K43" s="33">
        <v>329</v>
      </c>
      <c r="L43" s="33">
        <v>315</v>
      </c>
      <c r="M43" s="70">
        <v>311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1</v>
      </c>
      <c r="I44" s="28">
        <v>1</v>
      </c>
      <c r="J44" s="33">
        <v>1</v>
      </c>
      <c r="K44" s="33">
        <v>1</v>
      </c>
      <c r="L44" s="33">
        <v>2</v>
      </c>
      <c r="M44" s="70">
        <v>2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7864</v>
      </c>
      <c r="D45" s="172">
        <f t="shared" ref="D45:I45" si="1">+SUM(D39:D44)</f>
        <v>8209</v>
      </c>
      <c r="E45" s="172">
        <f t="shared" si="1"/>
        <v>10504</v>
      </c>
      <c r="F45" s="172">
        <f t="shared" si="1"/>
        <v>12046</v>
      </c>
      <c r="G45" s="172">
        <f t="shared" si="1"/>
        <v>13762</v>
      </c>
      <c r="H45" s="175">
        <f t="shared" si="1"/>
        <v>14679</v>
      </c>
      <c r="I45" s="175">
        <f t="shared" si="1"/>
        <v>14886</v>
      </c>
      <c r="J45" s="166">
        <f>+SUM(J39:J44)</f>
        <v>14551</v>
      </c>
      <c r="K45" s="166">
        <f>+SUM(K39:K44)</f>
        <v>13935</v>
      </c>
      <c r="L45" s="166">
        <f>+SUM(L39:L44)</f>
        <v>13929</v>
      </c>
      <c r="M45" s="167">
        <f>+SUM(M39:M44)</f>
        <v>14356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9</v>
      </c>
      <c r="D50" s="64">
        <v>3</v>
      </c>
      <c r="E50" s="64">
        <v>135</v>
      </c>
      <c r="F50" s="64">
        <v>102</v>
      </c>
      <c r="G50" s="64">
        <v>91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1</v>
      </c>
      <c r="D51" s="15">
        <v>1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1275</v>
      </c>
      <c r="D52" s="15">
        <v>1323</v>
      </c>
      <c r="E52" s="15">
        <v>2299</v>
      </c>
      <c r="F52" s="15">
        <v>2998</v>
      </c>
      <c r="G52" s="15">
        <v>3547</v>
      </c>
      <c r="H52" s="28">
        <v>3869</v>
      </c>
      <c r="I52" s="28">
        <v>3457</v>
      </c>
      <c r="J52" s="33">
        <v>2974</v>
      </c>
      <c r="K52" s="33">
        <v>2284</v>
      </c>
      <c r="L52" s="33">
        <v>2058</v>
      </c>
      <c r="M52" s="70">
        <v>1634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1224</v>
      </c>
      <c r="D54" s="15">
        <v>1219</v>
      </c>
      <c r="E54" s="15">
        <v>1263</v>
      </c>
      <c r="F54" s="15">
        <v>1864</v>
      </c>
      <c r="G54" s="15">
        <v>2426</v>
      </c>
      <c r="H54" s="28">
        <v>3026</v>
      </c>
      <c r="I54" s="28">
        <v>3604</v>
      </c>
      <c r="J54" s="33">
        <v>3952</v>
      </c>
      <c r="K54" s="33">
        <v>4069</v>
      </c>
      <c r="L54" s="33">
        <v>4213</v>
      </c>
      <c r="M54" s="70">
        <v>4910</v>
      </c>
    </row>
    <row r="55" spans="1:13" ht="18.75" x14ac:dyDescent="0.25">
      <c r="A55" s="245" t="s">
        <v>59</v>
      </c>
      <c r="B55" s="246"/>
      <c r="C55" s="69">
        <v>3163</v>
      </c>
      <c r="D55" s="15">
        <v>3440</v>
      </c>
      <c r="E55" s="15">
        <v>4034</v>
      </c>
      <c r="F55" s="15">
        <v>4132</v>
      </c>
      <c r="G55" s="15">
        <v>4440</v>
      </c>
      <c r="H55" s="28">
        <v>4544</v>
      </c>
      <c r="I55" s="28">
        <v>4501</v>
      </c>
      <c r="J55" s="33">
        <v>4227</v>
      </c>
      <c r="K55" s="33">
        <v>4193</v>
      </c>
      <c r="L55" s="33">
        <v>4286</v>
      </c>
      <c r="M55" s="70">
        <v>4446</v>
      </c>
    </row>
    <row r="56" spans="1:13" ht="18.75" x14ac:dyDescent="0.25">
      <c r="A56" s="245" t="s">
        <v>49</v>
      </c>
      <c r="B56" s="246"/>
      <c r="C56" s="69">
        <v>2006</v>
      </c>
      <c r="D56" s="15">
        <v>2011</v>
      </c>
      <c r="E56" s="15">
        <v>2546</v>
      </c>
      <c r="F56" s="15">
        <v>2760</v>
      </c>
      <c r="G56" s="15">
        <v>3038</v>
      </c>
      <c r="H56" s="28">
        <v>3020</v>
      </c>
      <c r="I56" s="28">
        <v>3120</v>
      </c>
      <c r="J56" s="33">
        <v>3170</v>
      </c>
      <c r="K56" s="33">
        <v>3120</v>
      </c>
      <c r="L56" s="33">
        <v>3085</v>
      </c>
      <c r="M56" s="70">
        <v>3049</v>
      </c>
    </row>
    <row r="57" spans="1:13" ht="18.75" x14ac:dyDescent="0.25">
      <c r="A57" s="245" t="s">
        <v>28</v>
      </c>
      <c r="B57" s="246"/>
      <c r="C57" s="69">
        <v>186</v>
      </c>
      <c r="D57" s="15">
        <v>212</v>
      </c>
      <c r="E57" s="15">
        <v>227</v>
      </c>
      <c r="F57" s="15">
        <v>190</v>
      </c>
      <c r="G57" s="15">
        <v>220</v>
      </c>
      <c r="H57" s="28">
        <v>220</v>
      </c>
      <c r="I57" s="28">
        <v>204</v>
      </c>
      <c r="J57" s="33">
        <v>228</v>
      </c>
      <c r="K57" s="33">
        <v>269</v>
      </c>
      <c r="L57" s="33">
        <v>277</v>
      </c>
      <c r="M57" s="70">
        <v>299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10</v>
      </c>
      <c r="M58" s="74">
        <v>18</v>
      </c>
    </row>
    <row r="59" spans="1:13" ht="19.5" thickBot="1" x14ac:dyDescent="0.3">
      <c r="A59" s="250" t="s">
        <v>8</v>
      </c>
      <c r="B59" s="251"/>
      <c r="C59" s="174">
        <f>+SUM(C50:C58)</f>
        <v>7864</v>
      </c>
      <c r="D59" s="172">
        <f>+SUM(D50:D58)</f>
        <v>8209</v>
      </c>
      <c r="E59" s="172">
        <f t="shared" ref="E59:L59" si="2">+SUM(E50:E58)</f>
        <v>10504</v>
      </c>
      <c r="F59" s="172">
        <f t="shared" si="2"/>
        <v>12046</v>
      </c>
      <c r="G59" s="172">
        <f t="shared" si="2"/>
        <v>13762</v>
      </c>
      <c r="H59" s="172">
        <f t="shared" si="2"/>
        <v>14679</v>
      </c>
      <c r="I59" s="172">
        <f t="shared" si="2"/>
        <v>14886</v>
      </c>
      <c r="J59" s="172">
        <f t="shared" si="2"/>
        <v>14551</v>
      </c>
      <c r="K59" s="172">
        <f t="shared" si="2"/>
        <v>13935</v>
      </c>
      <c r="L59" s="172">
        <f t="shared" si="2"/>
        <v>13929</v>
      </c>
      <c r="M59" s="167">
        <f>+SUM(M50:M58)</f>
        <v>14356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3910</v>
      </c>
      <c r="H65" s="33">
        <v>4272</v>
      </c>
      <c r="I65" s="33">
        <v>3888</v>
      </c>
      <c r="J65" s="33">
        <v>3460</v>
      </c>
      <c r="K65" s="32">
        <v>2756</v>
      </c>
      <c r="L65" s="32">
        <v>2521</v>
      </c>
      <c r="M65" s="62">
        <v>2145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1885</v>
      </c>
      <c r="H67" s="33">
        <v>2429</v>
      </c>
      <c r="I67" s="33">
        <v>2835</v>
      </c>
      <c r="J67" s="33">
        <v>3050</v>
      </c>
      <c r="K67" s="32">
        <v>3188</v>
      </c>
      <c r="L67" s="32">
        <v>3344</v>
      </c>
      <c r="M67" s="62">
        <v>3983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4597</v>
      </c>
      <c r="H68" s="33">
        <v>4738</v>
      </c>
      <c r="I68" s="33">
        <v>4839</v>
      </c>
      <c r="J68" s="33">
        <v>4643</v>
      </c>
      <c r="K68" s="32">
        <v>4602</v>
      </c>
      <c r="L68" s="32">
        <v>4702</v>
      </c>
      <c r="M68" s="62">
        <v>4880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220</v>
      </c>
      <c r="H69" s="33">
        <v>220</v>
      </c>
      <c r="I69" s="33">
        <v>204</v>
      </c>
      <c r="J69" s="33">
        <v>248</v>
      </c>
      <c r="K69" s="32">
        <v>289</v>
      </c>
      <c r="L69" s="32">
        <v>277</v>
      </c>
      <c r="M69" s="62">
        <v>306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39</v>
      </c>
      <c r="J70" s="33">
        <v>59</v>
      </c>
      <c r="K70" s="32">
        <v>25</v>
      </c>
      <c r="L70" s="32">
        <v>49</v>
      </c>
      <c r="M70" s="62">
        <v>81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3038</v>
      </c>
      <c r="H71" s="33">
        <v>3020</v>
      </c>
      <c r="I71" s="33">
        <v>3081</v>
      </c>
      <c r="J71" s="33">
        <v>3091</v>
      </c>
      <c r="K71" s="32">
        <v>3075</v>
      </c>
      <c r="L71" s="32">
        <v>3036</v>
      </c>
      <c r="M71" s="62">
        <v>2961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91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21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13762</v>
      </c>
      <c r="H76" s="172">
        <f t="shared" si="3"/>
        <v>14679</v>
      </c>
      <c r="I76" s="172">
        <f t="shared" ref="I76:M76" si="4">+SUM(I64:I75)</f>
        <v>14886</v>
      </c>
      <c r="J76" s="172">
        <f t="shared" si="4"/>
        <v>14551</v>
      </c>
      <c r="K76" s="172">
        <f t="shared" si="4"/>
        <v>13935</v>
      </c>
      <c r="L76" s="172">
        <f t="shared" si="4"/>
        <v>13929</v>
      </c>
      <c r="M76" s="173">
        <f t="shared" si="4"/>
        <v>14356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7320</v>
      </c>
      <c r="D82" s="84">
        <v>7759</v>
      </c>
      <c r="E82" s="84">
        <v>9279</v>
      </c>
      <c r="F82" s="84">
        <v>10242</v>
      </c>
      <c r="G82" s="84">
        <v>11494</v>
      </c>
      <c r="H82" s="85">
        <v>11935</v>
      </c>
      <c r="I82" s="85">
        <v>12849</v>
      </c>
      <c r="J82" s="85">
        <v>13125</v>
      </c>
      <c r="K82" s="86">
        <v>13109</v>
      </c>
      <c r="L82" s="86">
        <v>13255</v>
      </c>
      <c r="M82" s="87">
        <v>14152</v>
      </c>
    </row>
    <row r="83" spans="1:13" ht="18.75" x14ac:dyDescent="0.25">
      <c r="A83" s="241" t="s">
        <v>31</v>
      </c>
      <c r="B83" s="242"/>
      <c r="C83" s="63">
        <v>544</v>
      </c>
      <c r="D83" s="15">
        <v>450</v>
      </c>
      <c r="E83" s="15">
        <v>1225</v>
      </c>
      <c r="F83" s="15">
        <v>1804</v>
      </c>
      <c r="G83" s="15">
        <v>2268</v>
      </c>
      <c r="H83" s="28">
        <v>2744</v>
      </c>
      <c r="I83" s="28">
        <v>2037</v>
      </c>
      <c r="J83" s="28">
        <v>1426</v>
      </c>
      <c r="K83" s="32">
        <v>826</v>
      </c>
      <c r="L83" s="32">
        <v>674</v>
      </c>
      <c r="M83" s="88">
        <v>204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7864</v>
      </c>
      <c r="D87" s="164">
        <f t="shared" ref="D87:H87" si="5">+SUM(D82:D86)</f>
        <v>8209</v>
      </c>
      <c r="E87" s="164">
        <f t="shared" si="5"/>
        <v>10504</v>
      </c>
      <c r="F87" s="164">
        <f t="shared" si="5"/>
        <v>12046</v>
      </c>
      <c r="G87" s="164">
        <f t="shared" si="5"/>
        <v>13762</v>
      </c>
      <c r="H87" s="165">
        <f t="shared" si="5"/>
        <v>14679</v>
      </c>
      <c r="I87" s="165">
        <f>+SUM(I82:I86)</f>
        <v>14886</v>
      </c>
      <c r="J87" s="165">
        <f>+SUM(J82:J86)</f>
        <v>14551</v>
      </c>
      <c r="K87" s="166">
        <f>+SUM(K82:K86)</f>
        <v>13935</v>
      </c>
      <c r="L87" s="166">
        <f>+SUM(L82:L86)</f>
        <v>13929</v>
      </c>
      <c r="M87" s="167">
        <f>+SUM(M82:M86)</f>
        <v>14356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3201</v>
      </c>
      <c r="D93" s="91">
        <v>3383</v>
      </c>
      <c r="E93" s="91">
        <v>4153</v>
      </c>
      <c r="F93" s="91">
        <v>4606</v>
      </c>
      <c r="G93" s="91">
        <v>5121</v>
      </c>
      <c r="H93" s="92">
        <v>5419</v>
      </c>
      <c r="I93" s="92">
        <v>5625</v>
      </c>
      <c r="J93" s="86">
        <v>5688</v>
      </c>
      <c r="K93" s="86">
        <v>5655</v>
      </c>
      <c r="L93" s="86">
        <v>5648</v>
      </c>
      <c r="M93" s="87">
        <v>5959</v>
      </c>
    </row>
    <row r="94" spans="1:13" ht="18.75" x14ac:dyDescent="0.25">
      <c r="A94" s="275" t="s">
        <v>35</v>
      </c>
      <c r="B94" s="276"/>
      <c r="C94" s="63">
        <v>4663</v>
      </c>
      <c r="D94" s="15">
        <v>4826</v>
      </c>
      <c r="E94" s="15">
        <v>6351</v>
      </c>
      <c r="F94" s="15">
        <v>7440</v>
      </c>
      <c r="G94" s="15">
        <v>8641</v>
      </c>
      <c r="H94" s="28">
        <v>9260</v>
      </c>
      <c r="I94" s="28">
        <v>9261</v>
      </c>
      <c r="J94" s="28">
        <v>8863</v>
      </c>
      <c r="K94" s="32">
        <v>8280</v>
      </c>
      <c r="L94" s="32">
        <v>8281</v>
      </c>
      <c r="M94" s="88">
        <v>8397</v>
      </c>
    </row>
    <row r="95" spans="1:13" ht="19.5" thickBot="1" x14ac:dyDescent="0.3">
      <c r="A95" s="250" t="s">
        <v>8</v>
      </c>
      <c r="B95" s="251"/>
      <c r="C95" s="158">
        <f>+SUM(C93:C94)</f>
        <v>7864</v>
      </c>
      <c r="D95" s="164">
        <f t="shared" ref="D95:M95" si="6">+SUM(D93:D94)</f>
        <v>8209</v>
      </c>
      <c r="E95" s="164">
        <f t="shared" si="6"/>
        <v>10504</v>
      </c>
      <c r="F95" s="164">
        <f t="shared" si="6"/>
        <v>12046</v>
      </c>
      <c r="G95" s="164">
        <f t="shared" si="6"/>
        <v>13762</v>
      </c>
      <c r="H95" s="165">
        <f t="shared" si="6"/>
        <v>14679</v>
      </c>
      <c r="I95" s="165">
        <f t="shared" si="6"/>
        <v>14886</v>
      </c>
      <c r="J95" s="165">
        <f t="shared" si="6"/>
        <v>14551</v>
      </c>
      <c r="K95" s="166">
        <f t="shared" si="6"/>
        <v>13935</v>
      </c>
      <c r="L95" s="166">
        <f t="shared" si="6"/>
        <v>13929</v>
      </c>
      <c r="M95" s="167">
        <f t="shared" si="6"/>
        <v>14356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0.17509727626459143</v>
      </c>
      <c r="D100" s="209">
        <v>0.18353174603174602</v>
      </c>
      <c r="E100" s="209">
        <v>0.20738974970202623</v>
      </c>
      <c r="F100" s="209">
        <v>0.234375</v>
      </c>
      <c r="G100" s="210">
        <v>0.23770491803278687</v>
      </c>
    </row>
    <row r="101" spans="1:10" ht="18.75" x14ac:dyDescent="0.25">
      <c r="A101" s="275" t="s">
        <v>4</v>
      </c>
      <c r="B101" s="276"/>
      <c r="C101" s="209">
        <v>0.11209935897435898</v>
      </c>
      <c r="D101" s="209">
        <v>9.0845832689036649E-2</v>
      </c>
      <c r="E101" s="209">
        <v>9.4440672852078147E-2</v>
      </c>
      <c r="F101" s="209">
        <v>0.1318323099082708</v>
      </c>
      <c r="G101" s="210">
        <v>0.12610498318078697</v>
      </c>
    </row>
    <row r="102" spans="1:10" ht="19.5" thickBot="1" x14ac:dyDescent="0.3">
      <c r="A102" s="250" t="s">
        <v>41</v>
      </c>
      <c r="B102" s="251"/>
      <c r="C102" s="162">
        <v>0.11576484793600483</v>
      </c>
      <c r="D102" s="162">
        <v>9.7546980347152493E-2</v>
      </c>
      <c r="E102" s="162">
        <v>0.10116345062429058</v>
      </c>
      <c r="F102" s="162">
        <v>0.13657725399464971</v>
      </c>
      <c r="G102" s="163">
        <v>0.13118793399537071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307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2</v>
      </c>
      <c r="J109"/>
    </row>
    <row r="110" spans="1:10" ht="18.75" x14ac:dyDescent="0.25">
      <c r="A110" s="217" t="s">
        <v>3</v>
      </c>
      <c r="B110" s="249"/>
      <c r="C110" s="63">
        <f t="shared" si="7"/>
        <v>283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4</v>
      </c>
      <c r="J110"/>
    </row>
    <row r="111" spans="1:10" ht="18.75" x14ac:dyDescent="0.25">
      <c r="A111" s="217" t="s">
        <v>4</v>
      </c>
      <c r="B111" s="249"/>
      <c r="C111" s="63">
        <f t="shared" si="7"/>
        <v>13397</v>
      </c>
      <c r="D111" s="95">
        <v>5549</v>
      </c>
      <c r="E111" s="96">
        <f t="shared" si="8"/>
        <v>0.41419720833022317</v>
      </c>
      <c r="G111" s="217" t="s">
        <v>4</v>
      </c>
      <c r="H111" s="218"/>
      <c r="I111" s="98">
        <v>28</v>
      </c>
      <c r="J111"/>
    </row>
    <row r="112" spans="1:10" ht="18.75" x14ac:dyDescent="0.25">
      <c r="A112" s="217" t="s">
        <v>5</v>
      </c>
      <c r="B112" s="249"/>
      <c r="C112" s="63">
        <f t="shared" si="7"/>
        <v>56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</v>
      </c>
      <c r="J112"/>
    </row>
    <row r="113" spans="1:10" ht="18.75" x14ac:dyDescent="0.25">
      <c r="A113" s="217" t="s">
        <v>6</v>
      </c>
      <c r="B113" s="249"/>
      <c r="C113" s="63">
        <f t="shared" si="7"/>
        <v>311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11</v>
      </c>
      <c r="J113"/>
    </row>
    <row r="114" spans="1:10" ht="18.75" x14ac:dyDescent="0.25">
      <c r="A114" s="217" t="s">
        <v>7</v>
      </c>
      <c r="B114" s="249"/>
      <c r="C114" s="63">
        <f t="shared" si="7"/>
        <v>2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1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14356</v>
      </c>
      <c r="D115" s="159">
        <f>+SUM(D109:D114)</f>
        <v>5549</v>
      </c>
      <c r="E115" s="160">
        <f t="shared" si="8"/>
        <v>0.38652828085817775</v>
      </c>
      <c r="G115" s="257" t="s">
        <v>8</v>
      </c>
      <c r="H115" s="292"/>
      <c r="I115" s="161">
        <f>+SUM(I109:I114)</f>
        <v>49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3765</v>
      </c>
      <c r="D123" s="303">
        <f>+C123+C124</f>
        <v>8153</v>
      </c>
      <c r="E123" s="103">
        <v>2971</v>
      </c>
      <c r="F123" s="303">
        <f>+E123+E124</f>
        <v>5559</v>
      </c>
      <c r="G123" s="67">
        <v>2394</v>
      </c>
      <c r="H123" s="305">
        <f>+G123+G124</f>
        <v>4345</v>
      </c>
    </row>
    <row r="124" spans="1:10" ht="18.75" x14ac:dyDescent="0.25">
      <c r="A124" s="227"/>
      <c r="B124" s="105">
        <v>2</v>
      </c>
      <c r="C124" s="99">
        <v>4388</v>
      </c>
      <c r="D124" s="223"/>
      <c r="E124" s="99">
        <v>2588</v>
      </c>
      <c r="F124" s="223"/>
      <c r="G124" s="99">
        <v>1951</v>
      </c>
      <c r="H124" s="223"/>
    </row>
    <row r="125" spans="1:10" ht="18.75" x14ac:dyDescent="0.25">
      <c r="A125" s="226">
        <v>2017</v>
      </c>
      <c r="B125" s="106">
        <v>1</v>
      </c>
      <c r="C125" s="100">
        <v>4145</v>
      </c>
      <c r="D125" s="222">
        <f>+C125+C126</f>
        <v>7808</v>
      </c>
      <c r="E125" s="100">
        <v>2817</v>
      </c>
      <c r="F125" s="222">
        <f>+E125+E126</f>
        <v>4584</v>
      </c>
      <c r="G125" s="100">
        <v>2432</v>
      </c>
      <c r="H125" s="222">
        <f>+G125+G126</f>
        <v>3978</v>
      </c>
    </row>
    <row r="126" spans="1:10" ht="18.75" x14ac:dyDescent="0.25">
      <c r="A126" s="227"/>
      <c r="B126" s="105">
        <v>2</v>
      </c>
      <c r="C126" s="99">
        <v>3663</v>
      </c>
      <c r="D126" s="223"/>
      <c r="E126" s="99">
        <v>1767</v>
      </c>
      <c r="F126" s="223"/>
      <c r="G126" s="99">
        <v>1546</v>
      </c>
      <c r="H126" s="223"/>
    </row>
    <row r="127" spans="1:10" ht="18.75" x14ac:dyDescent="0.25">
      <c r="A127" s="226">
        <v>2018</v>
      </c>
      <c r="B127" s="106">
        <v>1</v>
      </c>
      <c r="C127" s="100">
        <v>4494</v>
      </c>
      <c r="D127" s="222">
        <f>+C127+C128</f>
        <v>8332</v>
      </c>
      <c r="E127" s="100">
        <v>2598</v>
      </c>
      <c r="F127" s="222">
        <f>+E127+E128</f>
        <v>4865</v>
      </c>
      <c r="G127" s="100">
        <v>2123</v>
      </c>
      <c r="H127" s="222">
        <f>+G127+G128</f>
        <v>4186</v>
      </c>
    </row>
    <row r="128" spans="1:10" ht="18.75" x14ac:dyDescent="0.25">
      <c r="A128" s="227"/>
      <c r="B128" s="105">
        <v>2</v>
      </c>
      <c r="C128" s="99">
        <v>3838</v>
      </c>
      <c r="D128" s="223"/>
      <c r="E128" s="99">
        <v>2267</v>
      </c>
      <c r="F128" s="223"/>
      <c r="G128" s="99">
        <v>2063</v>
      </c>
      <c r="H128" s="223"/>
    </row>
    <row r="129" spans="1:28" ht="18.75" x14ac:dyDescent="0.25">
      <c r="A129" s="226">
        <v>2019</v>
      </c>
      <c r="B129" s="106">
        <v>1</v>
      </c>
      <c r="C129" s="100">
        <v>4540</v>
      </c>
      <c r="D129" s="222">
        <f>+C129+C130</f>
        <v>7551</v>
      </c>
      <c r="E129" s="100">
        <v>1612</v>
      </c>
      <c r="F129" s="222">
        <f>+E129+E130</f>
        <v>2902</v>
      </c>
      <c r="G129" s="100">
        <v>1409</v>
      </c>
      <c r="H129" s="222">
        <f>+G129+G130</f>
        <v>2565</v>
      </c>
    </row>
    <row r="130" spans="1:28" ht="18.75" x14ac:dyDescent="0.25">
      <c r="A130" s="227"/>
      <c r="B130" s="105">
        <v>2</v>
      </c>
      <c r="C130" s="99">
        <v>3011</v>
      </c>
      <c r="D130" s="223"/>
      <c r="E130" s="99">
        <v>1290</v>
      </c>
      <c r="F130" s="223"/>
      <c r="G130" s="99">
        <v>1156</v>
      </c>
      <c r="H130" s="223"/>
    </row>
    <row r="131" spans="1:28" ht="18.75" x14ac:dyDescent="0.25">
      <c r="A131" s="226">
        <v>2022</v>
      </c>
      <c r="B131" s="106">
        <v>1</v>
      </c>
      <c r="C131" s="100">
        <v>4205</v>
      </c>
      <c r="D131" s="222">
        <f>+C131+C132</f>
        <v>4290</v>
      </c>
      <c r="E131" s="100">
        <v>2559</v>
      </c>
      <c r="F131" s="222">
        <f>+E131+E132</f>
        <v>2615</v>
      </c>
      <c r="G131" s="100">
        <v>2271</v>
      </c>
      <c r="H131" s="222">
        <f>+G131+G132</f>
        <v>2299</v>
      </c>
    </row>
    <row r="132" spans="1:28" ht="18.75" x14ac:dyDescent="0.25">
      <c r="A132" s="227"/>
      <c r="B132" s="105">
        <v>2</v>
      </c>
      <c r="C132" s="99">
        <v>85</v>
      </c>
      <c r="D132" s="223"/>
      <c r="E132" s="99">
        <v>56</v>
      </c>
      <c r="F132" s="223"/>
      <c r="G132" s="99">
        <v>28</v>
      </c>
      <c r="H132" s="223"/>
    </row>
    <row r="133" spans="1:28" ht="18.75" x14ac:dyDescent="0.25">
      <c r="A133" s="226">
        <v>2021</v>
      </c>
      <c r="B133" s="106">
        <v>1</v>
      </c>
      <c r="C133" s="100">
        <v>4268</v>
      </c>
      <c r="D133" s="222">
        <f>+C133+C134</f>
        <v>7266</v>
      </c>
      <c r="E133" s="100">
        <v>1935</v>
      </c>
      <c r="F133" s="222">
        <f>+E133+E134</f>
        <v>4054</v>
      </c>
      <c r="G133" s="100">
        <v>1737</v>
      </c>
      <c r="H133" s="222">
        <f>+G133+G134</f>
        <v>3781</v>
      </c>
    </row>
    <row r="134" spans="1:28" ht="18.75" x14ac:dyDescent="0.25">
      <c r="A134" s="227"/>
      <c r="B134" s="105">
        <v>2</v>
      </c>
      <c r="C134" s="99">
        <v>2998</v>
      </c>
      <c r="D134" s="223"/>
      <c r="E134" s="99">
        <v>2119</v>
      </c>
      <c r="F134" s="223"/>
      <c r="G134" s="99">
        <v>2044</v>
      </c>
      <c r="H134" s="223"/>
    </row>
    <row r="135" spans="1:28" ht="18.75" x14ac:dyDescent="0.25">
      <c r="A135" s="254">
        <v>2022</v>
      </c>
      <c r="B135" s="107">
        <v>1</v>
      </c>
      <c r="C135" s="101">
        <v>4809</v>
      </c>
      <c r="D135" s="271">
        <f>+C135+C136</f>
        <v>8647</v>
      </c>
      <c r="E135" s="101">
        <v>2468</v>
      </c>
      <c r="F135" s="271">
        <f>+E135+E136</f>
        <v>4693</v>
      </c>
      <c r="G135" s="101">
        <v>2218</v>
      </c>
      <c r="H135" s="271">
        <f>+G135+G136</f>
        <v>4496</v>
      </c>
    </row>
    <row r="136" spans="1:28" ht="19.5" thickBot="1" x14ac:dyDescent="0.3">
      <c r="A136" s="255"/>
      <c r="B136" s="108">
        <v>2</v>
      </c>
      <c r="C136" s="102">
        <v>3838</v>
      </c>
      <c r="D136" s="272"/>
      <c r="E136" s="102">
        <v>2225</v>
      </c>
      <c r="F136" s="272"/>
      <c r="G136" s="102">
        <v>2278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380</v>
      </c>
      <c r="F141" s="110">
        <f t="shared" si="9"/>
        <v>523</v>
      </c>
      <c r="G141" s="110">
        <f t="shared" si="9"/>
        <v>274</v>
      </c>
      <c r="H141" s="110">
        <f t="shared" si="9"/>
        <v>68</v>
      </c>
      <c r="I141" s="111">
        <f t="shared" si="9"/>
        <v>0</v>
      </c>
      <c r="J141" s="229">
        <f>+SUM(B141:I141)</f>
        <v>1245</v>
      </c>
      <c r="M141" s="3">
        <v>0</v>
      </c>
      <c r="N141" s="22">
        <v>0</v>
      </c>
      <c r="O141" s="22">
        <v>0</v>
      </c>
      <c r="P141" s="22">
        <v>380</v>
      </c>
      <c r="Q141" s="22">
        <v>523</v>
      </c>
      <c r="R141" s="22">
        <v>274</v>
      </c>
      <c r="S141" s="22">
        <v>68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0.30522088353413657</v>
      </c>
      <c r="F142" s="113">
        <f>+IF($J$141=0,"",(F141/$J$141))</f>
        <v>0.42008032128514056</v>
      </c>
      <c r="G142" s="113">
        <f t="shared" si="10"/>
        <v>0.22008032128514057</v>
      </c>
      <c r="H142" s="113">
        <f t="shared" si="10"/>
        <v>5.4618473895582331E-2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384</v>
      </c>
      <c r="Q142" s="22">
        <v>506</v>
      </c>
      <c r="R142" s="22">
        <v>304</v>
      </c>
      <c r="S142" s="22">
        <v>77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384</v>
      </c>
      <c r="F143" s="116">
        <f t="shared" si="11"/>
        <v>506</v>
      </c>
      <c r="G143" s="116">
        <f t="shared" si="11"/>
        <v>304</v>
      </c>
      <c r="H143" s="116">
        <f t="shared" si="11"/>
        <v>77</v>
      </c>
      <c r="I143" s="117">
        <f t="shared" si="11"/>
        <v>0</v>
      </c>
      <c r="J143" s="224">
        <f>+SUM(B143:I143)</f>
        <v>1271</v>
      </c>
      <c r="M143" s="3">
        <v>1</v>
      </c>
      <c r="N143" s="22">
        <v>0</v>
      </c>
      <c r="O143" s="22">
        <v>0</v>
      </c>
      <c r="P143" s="22">
        <v>363</v>
      </c>
      <c r="Q143" s="22">
        <v>491</v>
      </c>
      <c r="R143" s="22">
        <v>426</v>
      </c>
      <c r="S143" s="22">
        <v>89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0.3021243115656963</v>
      </c>
      <c r="F144" s="119">
        <f t="shared" si="12"/>
        <v>0.39811172305271442</v>
      </c>
      <c r="G144" s="119">
        <f t="shared" si="12"/>
        <v>0.23918174665617625</v>
      </c>
      <c r="H144" s="119">
        <f t="shared" si="12"/>
        <v>6.0582218725413063E-2</v>
      </c>
      <c r="I144" s="120">
        <f t="shared" si="12"/>
        <v>0</v>
      </c>
      <c r="J144" s="225"/>
      <c r="M144" s="3">
        <v>1</v>
      </c>
      <c r="N144" s="3">
        <v>0</v>
      </c>
      <c r="O144" s="3">
        <v>0</v>
      </c>
      <c r="P144" s="3">
        <v>321</v>
      </c>
      <c r="Q144" s="3">
        <v>404</v>
      </c>
      <c r="R144" s="3">
        <v>399</v>
      </c>
      <c r="S144" s="3">
        <v>82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363</v>
      </c>
      <c r="F145" s="116">
        <f t="shared" si="13"/>
        <v>491</v>
      </c>
      <c r="G145" s="116">
        <f t="shared" si="13"/>
        <v>426</v>
      </c>
      <c r="H145" s="116">
        <f t="shared" si="13"/>
        <v>89</v>
      </c>
      <c r="I145" s="117">
        <f t="shared" si="13"/>
        <v>0</v>
      </c>
      <c r="J145" s="224">
        <f>+SUM(B145:I145)</f>
        <v>1370</v>
      </c>
      <c r="M145" s="3">
        <v>0</v>
      </c>
      <c r="N145" s="3">
        <v>0</v>
      </c>
      <c r="O145" s="3">
        <v>1</v>
      </c>
      <c r="P145" s="3">
        <v>277</v>
      </c>
      <c r="Q145" s="3">
        <v>371</v>
      </c>
      <c r="R145" s="3">
        <v>516</v>
      </c>
      <c r="S145" s="3">
        <v>116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7.2992700729927003E-4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0.26496350364963506</v>
      </c>
      <c r="F146" s="119">
        <f t="shared" si="14"/>
        <v>0.35839416058394158</v>
      </c>
      <c r="G146" s="119">
        <f t="shared" si="14"/>
        <v>0.31094890510948903</v>
      </c>
      <c r="H146" s="119">
        <f t="shared" si="14"/>
        <v>6.4963503649635032E-2</v>
      </c>
      <c r="I146" s="120">
        <f t="shared" si="14"/>
        <v>0</v>
      </c>
      <c r="J146" s="225"/>
      <c r="M146" s="3">
        <v>0</v>
      </c>
      <c r="N146" s="3">
        <v>0</v>
      </c>
      <c r="O146" s="3">
        <v>1</v>
      </c>
      <c r="P146" s="3">
        <v>266</v>
      </c>
      <c r="Q146" s="3">
        <v>363</v>
      </c>
      <c r="R146" s="3">
        <v>492</v>
      </c>
      <c r="S146" s="3">
        <v>108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1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321</v>
      </c>
      <c r="F147" s="116">
        <f t="shared" si="15"/>
        <v>404</v>
      </c>
      <c r="G147" s="116">
        <f t="shared" si="15"/>
        <v>399</v>
      </c>
      <c r="H147" s="116">
        <f t="shared" si="15"/>
        <v>82</v>
      </c>
      <c r="I147" s="117">
        <f t="shared" si="15"/>
        <v>0</v>
      </c>
      <c r="J147" s="224">
        <f>+SUM(B147:I147)</f>
        <v>1207</v>
      </c>
      <c r="M147" s="3">
        <v>3</v>
      </c>
      <c r="N147" s="3">
        <v>1</v>
      </c>
      <c r="O147" s="3">
        <v>1</v>
      </c>
      <c r="P147" s="3">
        <v>192</v>
      </c>
      <c r="Q147" s="3">
        <v>319</v>
      </c>
      <c r="R147" s="3">
        <v>699</v>
      </c>
      <c r="S147" s="3">
        <v>168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8.2850041425020708E-4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0.26594863297431648</v>
      </c>
      <c r="F148" s="119">
        <f t="shared" si="16"/>
        <v>0.3347141673570837</v>
      </c>
      <c r="G148" s="119">
        <f t="shared" si="16"/>
        <v>0.33057166528583265</v>
      </c>
      <c r="H148" s="119">
        <f t="shared" si="16"/>
        <v>6.7937033968516983E-2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1</v>
      </c>
      <c r="E149" s="116">
        <f t="shared" si="17"/>
        <v>277</v>
      </c>
      <c r="F149" s="116">
        <f t="shared" si="17"/>
        <v>371</v>
      </c>
      <c r="G149" s="116">
        <f t="shared" si="17"/>
        <v>516</v>
      </c>
      <c r="H149" s="116">
        <f t="shared" si="17"/>
        <v>116</v>
      </c>
      <c r="I149" s="117">
        <f t="shared" si="17"/>
        <v>0</v>
      </c>
      <c r="J149" s="224">
        <f>+SUM(B149:I149)</f>
        <v>1281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7.8064012490241998E-4</v>
      </c>
      <c r="E150" s="119">
        <f t="shared" si="18"/>
        <v>0.21623731459797033</v>
      </c>
      <c r="F150" s="119">
        <f t="shared" si="18"/>
        <v>0.2896174863387978</v>
      </c>
      <c r="G150" s="119">
        <f t="shared" si="18"/>
        <v>0.40281030444964872</v>
      </c>
      <c r="H150" s="119">
        <f t="shared" si="18"/>
        <v>9.0554254488680722E-2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1</v>
      </c>
      <c r="E151" s="116">
        <f t="shared" si="19"/>
        <v>266</v>
      </c>
      <c r="F151" s="116">
        <f t="shared" si="19"/>
        <v>363</v>
      </c>
      <c r="G151" s="116">
        <f t="shared" si="19"/>
        <v>492</v>
      </c>
      <c r="H151" s="116">
        <f t="shared" si="19"/>
        <v>108</v>
      </c>
      <c r="I151" s="117">
        <f t="shared" si="19"/>
        <v>0</v>
      </c>
      <c r="J151" s="224">
        <f>+SUM(B151:I151)</f>
        <v>1230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8.1300813008130081E-4</v>
      </c>
      <c r="E152" s="119">
        <f t="shared" si="20"/>
        <v>0.216260162601626</v>
      </c>
      <c r="F152" s="119">
        <f t="shared" si="20"/>
        <v>0.29512195121951218</v>
      </c>
      <c r="G152" s="119">
        <f t="shared" si="20"/>
        <v>0.4</v>
      </c>
      <c r="H152" s="119">
        <f t="shared" si="20"/>
        <v>8.7804878048780483E-2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3</v>
      </c>
      <c r="C153" s="122">
        <f t="shared" ref="C153:I153" si="21">+N147</f>
        <v>1</v>
      </c>
      <c r="D153" s="122">
        <f t="shared" si="21"/>
        <v>1</v>
      </c>
      <c r="E153" s="122">
        <f t="shared" si="21"/>
        <v>192</v>
      </c>
      <c r="F153" s="122">
        <f t="shared" si="21"/>
        <v>319</v>
      </c>
      <c r="G153" s="122">
        <f t="shared" si="21"/>
        <v>699</v>
      </c>
      <c r="H153" s="122">
        <f t="shared" si="21"/>
        <v>168</v>
      </c>
      <c r="I153" s="123">
        <f t="shared" si="21"/>
        <v>0</v>
      </c>
      <c r="J153" s="235">
        <f>+SUM(B153:I153)</f>
        <v>1383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2.1691973969631237E-3</v>
      </c>
      <c r="C154" s="125">
        <f t="shared" ref="C154:I154" si="22">+IF($J$153=0,"",(C153/$J$153))</f>
        <v>7.2306579898770787E-4</v>
      </c>
      <c r="D154" s="125">
        <f t="shared" si="22"/>
        <v>7.2306579898770787E-4</v>
      </c>
      <c r="E154" s="125">
        <f t="shared" si="22"/>
        <v>0.13882863340563992</v>
      </c>
      <c r="F154" s="125">
        <f t="shared" si="22"/>
        <v>0.23065798987707881</v>
      </c>
      <c r="G154" s="125">
        <f t="shared" si="22"/>
        <v>0.50542299349240782</v>
      </c>
      <c r="H154" s="125">
        <f t="shared" si="22"/>
        <v>0.12147505422993492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888</v>
      </c>
      <c r="C159" s="83">
        <f t="shared" ref="C159:E159" si="23">+N159</f>
        <v>0</v>
      </c>
      <c r="D159" s="83">
        <f t="shared" si="23"/>
        <v>357</v>
      </c>
      <c r="E159" s="110">
        <f t="shared" si="23"/>
        <v>0</v>
      </c>
      <c r="F159" s="229">
        <f>+SUM(B159:E159)</f>
        <v>1245</v>
      </c>
      <c r="G159" s="83">
        <f>Q159</f>
        <v>575</v>
      </c>
      <c r="H159" s="110">
        <f>R159</f>
        <v>670</v>
      </c>
      <c r="I159" s="229">
        <f>+SUM(G159:H159)</f>
        <v>1245</v>
      </c>
      <c r="J159" s="34"/>
      <c r="M159" s="3">
        <v>888</v>
      </c>
      <c r="N159" s="3">
        <v>0</v>
      </c>
      <c r="O159" s="3">
        <v>357</v>
      </c>
      <c r="P159" s="3">
        <v>0</v>
      </c>
      <c r="Q159" s="3">
        <v>575</v>
      </c>
      <c r="R159" s="3">
        <v>670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0.7132530120481928</v>
      </c>
      <c r="C160" s="30">
        <f t="shared" ref="C160:E160" si="24">+IF($F$159=0,"",(C159/$F$159))</f>
        <v>0</v>
      </c>
      <c r="D160" s="30">
        <f t="shared" si="24"/>
        <v>0.28674698795180725</v>
      </c>
      <c r="E160" s="113">
        <f t="shared" si="24"/>
        <v>0</v>
      </c>
      <c r="F160" s="230"/>
      <c r="G160" s="30">
        <f>+IF($I$159=0,"",(G159/$I$159))</f>
        <v>0.46184738955823296</v>
      </c>
      <c r="H160" s="113">
        <f>+IF($I$159=0,"",(H159/$I$159))</f>
        <v>0.5381526104417671</v>
      </c>
      <c r="I160" s="230"/>
      <c r="J160" s="34"/>
      <c r="M160" s="3">
        <v>907</v>
      </c>
      <c r="N160" s="3">
        <v>196</v>
      </c>
      <c r="O160" s="3">
        <v>168</v>
      </c>
      <c r="P160" s="3">
        <v>0</v>
      </c>
      <c r="Q160" s="3">
        <v>591</v>
      </c>
      <c r="R160" s="3">
        <v>680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907</v>
      </c>
      <c r="C161" s="25">
        <f t="shared" ref="C161:E161" si="25">+N160</f>
        <v>196</v>
      </c>
      <c r="D161" s="25">
        <f t="shared" si="25"/>
        <v>168</v>
      </c>
      <c r="E161" s="116">
        <f t="shared" si="25"/>
        <v>0</v>
      </c>
      <c r="F161" s="224">
        <f>+SUM(B161:E161)</f>
        <v>1271</v>
      </c>
      <c r="G161" s="25">
        <f>Q160</f>
        <v>591</v>
      </c>
      <c r="H161" s="116">
        <f>R160</f>
        <v>680</v>
      </c>
      <c r="I161" s="224">
        <f>+SUM(G161:H161)</f>
        <v>1271</v>
      </c>
      <c r="J161" s="34"/>
      <c r="M161" s="3">
        <v>1001</v>
      </c>
      <c r="N161" s="3">
        <v>0</v>
      </c>
      <c r="O161" s="3">
        <v>369</v>
      </c>
      <c r="P161" s="3">
        <v>0</v>
      </c>
      <c r="Q161" s="3">
        <v>641</v>
      </c>
      <c r="R161" s="3">
        <v>729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0.71361132966168372</v>
      </c>
      <c r="C162" s="29">
        <f t="shared" ref="C162:E162" si="26">+IF($F$161=0,"",(C161/$F$161))</f>
        <v>0.15420928402832415</v>
      </c>
      <c r="D162" s="29">
        <f t="shared" si="26"/>
        <v>0.13217938630999213</v>
      </c>
      <c r="E162" s="119">
        <f t="shared" si="26"/>
        <v>0</v>
      </c>
      <c r="F162" s="225"/>
      <c r="G162" s="29">
        <f>+IF($I$161=0,"",(G161/$I$161))</f>
        <v>0.46498819826907944</v>
      </c>
      <c r="H162" s="119">
        <f>+IF($I$161=0,"",(H161/$I$161))</f>
        <v>0.53501180173092056</v>
      </c>
      <c r="I162" s="225"/>
      <c r="J162" s="34"/>
      <c r="M162" s="3">
        <v>877</v>
      </c>
      <c r="N162" s="3">
        <v>0</v>
      </c>
      <c r="O162" s="3">
        <v>330</v>
      </c>
      <c r="P162" s="3">
        <v>0</v>
      </c>
      <c r="Q162" s="3">
        <v>556</v>
      </c>
      <c r="R162" s="3">
        <v>651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1001</v>
      </c>
      <c r="C163" s="25">
        <f t="shared" ref="C163:E163" si="27">+N161</f>
        <v>0</v>
      </c>
      <c r="D163" s="25">
        <f t="shared" si="27"/>
        <v>369</v>
      </c>
      <c r="E163" s="116">
        <f t="shared" si="27"/>
        <v>0</v>
      </c>
      <c r="F163" s="224">
        <f>+SUM(B163:E163)</f>
        <v>1370</v>
      </c>
      <c r="G163" s="25">
        <f>Q161</f>
        <v>641</v>
      </c>
      <c r="H163" s="116">
        <f>R161</f>
        <v>729</v>
      </c>
      <c r="I163" s="224">
        <f>+SUM(G163:H163)</f>
        <v>1370</v>
      </c>
      <c r="J163" s="34"/>
      <c r="M163" s="3">
        <v>925</v>
      </c>
      <c r="N163" s="3">
        <v>0</v>
      </c>
      <c r="O163" s="3">
        <v>356</v>
      </c>
      <c r="P163" s="3">
        <v>0</v>
      </c>
      <c r="Q163" s="3">
        <v>590</v>
      </c>
      <c r="R163" s="3">
        <v>691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0.73065693430656931</v>
      </c>
      <c r="C164" s="29">
        <f t="shared" ref="C164:E164" si="28">+IF($F$163=0,"",(C163/$F$163))</f>
        <v>0</v>
      </c>
      <c r="D164" s="29">
        <f t="shared" si="28"/>
        <v>0.26934306569343064</v>
      </c>
      <c r="E164" s="119">
        <f t="shared" si="28"/>
        <v>0</v>
      </c>
      <c r="F164" s="225"/>
      <c r="G164" s="29">
        <f>+IF($I$163=0,"",(G163/$I$163))</f>
        <v>0.46788321167883212</v>
      </c>
      <c r="H164" s="119">
        <f>+IF($I$163=0,"",(H163/$I$163))</f>
        <v>0.53211678832116793</v>
      </c>
      <c r="I164" s="225"/>
      <c r="J164" s="34"/>
      <c r="M164" s="3">
        <v>46</v>
      </c>
      <c r="N164" s="3">
        <v>0</v>
      </c>
      <c r="O164" s="3">
        <v>1184</v>
      </c>
      <c r="P164" s="3">
        <v>0</v>
      </c>
      <c r="Q164" s="3">
        <v>562</v>
      </c>
      <c r="R164" s="3">
        <v>668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877</v>
      </c>
      <c r="C165" s="19">
        <f t="shared" ref="C165:E165" si="29">+N162</f>
        <v>0</v>
      </c>
      <c r="D165" s="19">
        <f t="shared" si="29"/>
        <v>330</v>
      </c>
      <c r="E165" s="122">
        <f t="shared" si="29"/>
        <v>0</v>
      </c>
      <c r="F165" s="224">
        <f>+SUM(B165:E165)</f>
        <v>1207</v>
      </c>
      <c r="G165" s="25">
        <f>Q162</f>
        <v>556</v>
      </c>
      <c r="H165" s="116">
        <f>R162</f>
        <v>651</v>
      </c>
      <c r="I165" s="224">
        <f>+SUM(G165:H165)</f>
        <v>1207</v>
      </c>
      <c r="J165" s="34"/>
      <c r="M165" s="3">
        <v>960</v>
      </c>
      <c r="N165" s="3">
        <v>274</v>
      </c>
      <c r="O165" s="3">
        <v>149</v>
      </c>
      <c r="P165" s="3">
        <v>0</v>
      </c>
      <c r="Q165" s="3">
        <v>662</v>
      </c>
      <c r="R165" s="3">
        <v>721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0.72659486329743161</v>
      </c>
      <c r="C166" s="29">
        <f>+IF($F$165=0,"",(C165/$F$165))</f>
        <v>0</v>
      </c>
      <c r="D166" s="29">
        <f t="shared" ref="D166:E166" si="30">+IF($F$165=0,"",(D165/$F$165))</f>
        <v>0.27340513670256833</v>
      </c>
      <c r="E166" s="119">
        <f t="shared" si="30"/>
        <v>0</v>
      </c>
      <c r="F166" s="225"/>
      <c r="G166" s="29">
        <f>+IF($I$165=0,"",(G165/$I$165))</f>
        <v>0.46064623032311514</v>
      </c>
      <c r="H166" s="119">
        <f>+IF($I$165=0,"",(H165/$I$165))</f>
        <v>0.53935376967688486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925</v>
      </c>
      <c r="C167" s="19">
        <f t="shared" ref="C167:E167" si="31">+N163</f>
        <v>0</v>
      </c>
      <c r="D167" s="19">
        <f t="shared" si="31"/>
        <v>356</v>
      </c>
      <c r="E167" s="122">
        <f t="shared" si="31"/>
        <v>0</v>
      </c>
      <c r="F167" s="224">
        <f>+SUM(B167:E167)</f>
        <v>1281</v>
      </c>
      <c r="G167" s="25">
        <f>Q163</f>
        <v>590</v>
      </c>
      <c r="H167" s="116">
        <f>R163</f>
        <v>691</v>
      </c>
      <c r="I167" s="224">
        <f>+SUM(G167:H167)</f>
        <v>1281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0.72209211553473851</v>
      </c>
      <c r="C168" s="29">
        <f>+IF($F$167=0,"",(C167/$F$167))</f>
        <v>0</v>
      </c>
      <c r="D168" s="29">
        <f>+IF($F$167=0,"",(D167/$F$167))</f>
        <v>0.27790788446526149</v>
      </c>
      <c r="E168" s="119">
        <f>+IF($F$167=0,"",(E167/$F$167))</f>
        <v>0</v>
      </c>
      <c r="F168" s="225"/>
      <c r="G168" s="29">
        <f>+IF($I$167=0,"",(G167/$I$167))</f>
        <v>0.4605776736924278</v>
      </c>
      <c r="H168" s="119">
        <f>+IF($I$167=0,"",(H167/$I$167))</f>
        <v>0.53942232630757225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46</v>
      </c>
      <c r="C169" s="19">
        <f t="shared" ref="C169:E169" si="32">+N164</f>
        <v>0</v>
      </c>
      <c r="D169" s="19">
        <f t="shared" si="32"/>
        <v>1184</v>
      </c>
      <c r="E169" s="122">
        <f t="shared" si="32"/>
        <v>0</v>
      </c>
      <c r="F169" s="224">
        <f>+SUM(B169:E169)</f>
        <v>1230</v>
      </c>
      <c r="G169" s="25">
        <f>Q164</f>
        <v>562</v>
      </c>
      <c r="H169" s="116">
        <f>R164</f>
        <v>668</v>
      </c>
      <c r="I169" s="220">
        <f>+SUM(G169:H169)</f>
        <v>1230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3.7398373983739838E-2</v>
      </c>
      <c r="C170" s="29">
        <f>+IF($F$169=0,"",(C169/$F$169))</f>
        <v>0</v>
      </c>
      <c r="D170" s="29">
        <f>+IF($F$169=0,"",(D169/$F$169))</f>
        <v>0.9626016260162602</v>
      </c>
      <c r="E170" s="119">
        <f>+IF($F$169=0,"",(E169/$F$169))</f>
        <v>0</v>
      </c>
      <c r="F170" s="225"/>
      <c r="G170" s="29">
        <f>+IF($I$169=0,"",(G169/$I$169))</f>
        <v>0.45691056910569106</v>
      </c>
      <c r="H170" s="119">
        <f>+IF($I$169=0,"",(H169/$I$169))</f>
        <v>0.54308943089430894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960</v>
      </c>
      <c r="C171" s="19">
        <f t="shared" ref="C171:E171" si="33">+N165</f>
        <v>274</v>
      </c>
      <c r="D171" s="19">
        <f t="shared" si="33"/>
        <v>149</v>
      </c>
      <c r="E171" s="122">
        <f t="shared" si="33"/>
        <v>0</v>
      </c>
      <c r="F171" s="235">
        <f>+SUM(B171:E171)</f>
        <v>1383</v>
      </c>
      <c r="G171" s="19">
        <f>Q165</f>
        <v>662</v>
      </c>
      <c r="H171" s="122">
        <f>R165</f>
        <v>721</v>
      </c>
      <c r="I171" s="235">
        <f>+SUM(G171:H171)</f>
        <v>1383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0.69414316702819956</v>
      </c>
      <c r="C172" s="127">
        <f t="shared" ref="C172:E172" si="34">+IF($F$171=0,"",(C171/$F$171))</f>
        <v>0.19812002892263195</v>
      </c>
      <c r="D172" s="127">
        <f t="shared" si="34"/>
        <v>0.10773680404916848</v>
      </c>
      <c r="E172" s="125">
        <f t="shared" si="34"/>
        <v>0</v>
      </c>
      <c r="F172" s="236"/>
      <c r="G172" s="127">
        <f>+IF($I$171=0,"",(G171/$I$171))</f>
        <v>0.47866955892986263</v>
      </c>
      <c r="H172" s="125">
        <f>+IF($I$171=0,"",(H171/$I$171))</f>
        <v>0.52133044107013737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169</v>
      </c>
      <c r="C178" s="19">
        <f t="shared" ref="C178:G178" si="35">+N178</f>
        <v>159</v>
      </c>
      <c r="D178" s="19">
        <f t="shared" si="35"/>
        <v>914</v>
      </c>
      <c r="E178" s="19">
        <f t="shared" si="35"/>
        <v>3</v>
      </c>
      <c r="F178" s="19">
        <f t="shared" si="35"/>
        <v>0</v>
      </c>
      <c r="G178" s="122">
        <f t="shared" si="35"/>
        <v>0</v>
      </c>
      <c r="H178" s="235">
        <f>+SUM(B178:G178)</f>
        <v>1245</v>
      </c>
      <c r="I178" s="21"/>
      <c r="J178" s="21"/>
      <c r="K178" s="3"/>
      <c r="L178" s="3"/>
      <c r="M178" s="3">
        <v>169</v>
      </c>
      <c r="N178" s="3">
        <v>159</v>
      </c>
      <c r="O178" s="43">
        <v>914</v>
      </c>
      <c r="P178" s="43">
        <v>3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0.13574297188755019</v>
      </c>
      <c r="C179" s="30">
        <f t="shared" ref="C179:G179" si="36">+IF($H$178=0,"",(C178/$H$178))</f>
        <v>0.12771084337349398</v>
      </c>
      <c r="D179" s="30">
        <f t="shared" si="36"/>
        <v>0.734136546184739</v>
      </c>
      <c r="E179" s="30">
        <f t="shared" si="36"/>
        <v>2.4096385542168677E-3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168</v>
      </c>
      <c r="N179" s="3">
        <v>0</v>
      </c>
      <c r="O179" s="43">
        <v>907</v>
      </c>
      <c r="P179" s="43">
        <v>196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168</v>
      </c>
      <c r="C180" s="25">
        <f t="shared" ref="C180:G180" si="37">+N179</f>
        <v>0</v>
      </c>
      <c r="D180" s="25">
        <f t="shared" si="37"/>
        <v>907</v>
      </c>
      <c r="E180" s="25">
        <f t="shared" si="37"/>
        <v>196</v>
      </c>
      <c r="F180" s="25">
        <f t="shared" si="37"/>
        <v>0</v>
      </c>
      <c r="G180" s="116">
        <f t="shared" si="37"/>
        <v>0</v>
      </c>
      <c r="H180" s="224">
        <f>+SUM(B180:G180)</f>
        <v>1271</v>
      </c>
      <c r="I180" s="20"/>
      <c r="J180" s="20"/>
      <c r="K180" s="3"/>
      <c r="L180" s="3"/>
      <c r="M180" s="3">
        <v>168</v>
      </c>
      <c r="N180" s="3">
        <v>0</v>
      </c>
      <c r="O180" s="43">
        <v>1001</v>
      </c>
      <c r="P180" s="43">
        <v>201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0.13217938630999213</v>
      </c>
      <c r="C181" s="29">
        <f t="shared" ref="C181:G181" si="38">+IF($H$180=0,"",(C180/$H$180))</f>
        <v>0</v>
      </c>
      <c r="D181" s="29">
        <f t="shared" si="38"/>
        <v>0.71361132966168372</v>
      </c>
      <c r="E181" s="29">
        <f t="shared" si="38"/>
        <v>0.15420928402832415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164</v>
      </c>
      <c r="N181" s="3">
        <v>0</v>
      </c>
      <c r="O181" s="43">
        <v>877</v>
      </c>
      <c r="P181" s="43">
        <v>166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168</v>
      </c>
      <c r="C182" s="25">
        <f t="shared" ref="C182:G182" si="39">+N180</f>
        <v>0</v>
      </c>
      <c r="D182" s="25">
        <f t="shared" si="39"/>
        <v>1001</v>
      </c>
      <c r="E182" s="25">
        <f t="shared" si="39"/>
        <v>201</v>
      </c>
      <c r="F182" s="25">
        <f t="shared" si="39"/>
        <v>0</v>
      </c>
      <c r="G182" s="116">
        <f t="shared" si="39"/>
        <v>0</v>
      </c>
      <c r="H182" s="224">
        <f>+SUM(B182:G182)</f>
        <v>1370</v>
      </c>
      <c r="I182" s="20"/>
      <c r="J182" s="20"/>
      <c r="K182" s="3"/>
      <c r="L182" s="3"/>
      <c r="M182" s="3">
        <v>162</v>
      </c>
      <c r="N182" s="3">
        <v>0</v>
      </c>
      <c r="O182" s="43">
        <v>925</v>
      </c>
      <c r="P182" s="43">
        <v>194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0.12262773722627737</v>
      </c>
      <c r="C183" s="29">
        <f t="shared" ref="C183:G183" si="40">+IF($H$182=0,"",(C182/$H$182))</f>
        <v>0</v>
      </c>
      <c r="D183" s="29">
        <f t="shared" si="40"/>
        <v>0.73065693430656931</v>
      </c>
      <c r="E183" s="29">
        <f t="shared" si="40"/>
        <v>0.14671532846715329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161</v>
      </c>
      <c r="N183" s="3">
        <v>0</v>
      </c>
      <c r="O183" s="43">
        <v>859</v>
      </c>
      <c r="P183" s="43">
        <v>210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164</v>
      </c>
      <c r="C184" s="25">
        <f t="shared" ref="C184:G184" si="41">+N181</f>
        <v>0</v>
      </c>
      <c r="D184" s="25">
        <f t="shared" si="41"/>
        <v>877</v>
      </c>
      <c r="E184" s="25">
        <f t="shared" si="41"/>
        <v>166</v>
      </c>
      <c r="F184" s="25">
        <f t="shared" si="41"/>
        <v>0</v>
      </c>
      <c r="G184" s="116">
        <f t="shared" si="41"/>
        <v>0</v>
      </c>
      <c r="H184" s="224">
        <f>+SUM(B184:G184)</f>
        <v>1207</v>
      </c>
      <c r="I184" s="20"/>
      <c r="J184" s="20"/>
      <c r="K184" s="20"/>
      <c r="L184" s="20"/>
      <c r="M184" s="3">
        <v>149</v>
      </c>
      <c r="N184" s="3">
        <v>0</v>
      </c>
      <c r="O184" s="43">
        <v>960</v>
      </c>
      <c r="P184" s="43">
        <v>274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0.13587406793703397</v>
      </c>
      <c r="C185" s="29">
        <f t="shared" ref="C185:G185" si="42">+IF($H$184=0,"",(C184/$H$184))</f>
        <v>0</v>
      </c>
      <c r="D185" s="29">
        <f t="shared" si="42"/>
        <v>0.72659486329743161</v>
      </c>
      <c r="E185" s="29">
        <f t="shared" si="42"/>
        <v>0.13753106876553439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162</v>
      </c>
      <c r="C186" s="25">
        <f t="shared" ref="C186:G186" si="43">N182</f>
        <v>0</v>
      </c>
      <c r="D186" s="25">
        <f t="shared" si="43"/>
        <v>925</v>
      </c>
      <c r="E186" s="25">
        <f t="shared" si="43"/>
        <v>194</v>
      </c>
      <c r="F186" s="25">
        <f t="shared" si="43"/>
        <v>0</v>
      </c>
      <c r="G186" s="116">
        <f t="shared" si="43"/>
        <v>0</v>
      </c>
      <c r="H186" s="224">
        <f>+SUM(B186:G186)</f>
        <v>1281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0.12646370023419204</v>
      </c>
      <c r="C187" s="29">
        <f t="shared" si="44"/>
        <v>0</v>
      </c>
      <c r="D187" s="29">
        <f t="shared" si="44"/>
        <v>0.72209211553473851</v>
      </c>
      <c r="E187" s="29">
        <f t="shared" si="44"/>
        <v>0.15144418423106948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161</v>
      </c>
      <c r="C188" s="25">
        <f t="shared" ref="C188:G188" si="45">N183</f>
        <v>0</v>
      </c>
      <c r="D188" s="25">
        <f t="shared" si="45"/>
        <v>859</v>
      </c>
      <c r="E188" s="25">
        <f t="shared" si="45"/>
        <v>210</v>
      </c>
      <c r="F188" s="25">
        <f t="shared" si="45"/>
        <v>0</v>
      </c>
      <c r="G188" s="116">
        <f t="shared" si="45"/>
        <v>0</v>
      </c>
      <c r="H188" s="224">
        <f>+SUM(B188:G188)</f>
        <v>1230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0.13089430894308943</v>
      </c>
      <c r="C189" s="29">
        <f t="shared" si="46"/>
        <v>0</v>
      </c>
      <c r="D189" s="29">
        <f t="shared" si="46"/>
        <v>0.69837398373983739</v>
      </c>
      <c r="E189" s="29">
        <f t="shared" si="46"/>
        <v>0.17073170731707318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149</v>
      </c>
      <c r="C190" s="25">
        <f t="shared" ref="C190:G190" si="47">N184</f>
        <v>0</v>
      </c>
      <c r="D190" s="25">
        <f t="shared" si="47"/>
        <v>960</v>
      </c>
      <c r="E190" s="25">
        <f t="shared" si="47"/>
        <v>274</v>
      </c>
      <c r="F190" s="25">
        <f t="shared" si="47"/>
        <v>0</v>
      </c>
      <c r="G190" s="116">
        <f t="shared" si="47"/>
        <v>0</v>
      </c>
      <c r="H190" s="224">
        <f>+SUM(B190:G190)</f>
        <v>1383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0.10773680404916848</v>
      </c>
      <c r="C191" s="127">
        <f>+IF($H$190=0,"",(C190/$H$190))</f>
        <v>0</v>
      </c>
      <c r="D191" s="127">
        <f t="shared" ref="D191:G191" si="48">+IF($H$190=0,"",(D190/$H$190))</f>
        <v>0.69414316702819956</v>
      </c>
      <c r="E191" s="127">
        <f t="shared" si="48"/>
        <v>0.19812002892263195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71</v>
      </c>
      <c r="F196" s="64">
        <v>35</v>
      </c>
      <c r="G196" s="64">
        <v>22</v>
      </c>
      <c r="H196" s="65">
        <v>33</v>
      </c>
      <c r="I196" s="65">
        <v>72</v>
      </c>
      <c r="J196" s="66">
        <v>67</v>
      </c>
      <c r="K196" s="66">
        <v>54</v>
      </c>
      <c r="L196" s="66">
        <v>87</v>
      </c>
      <c r="M196" s="68">
        <v>64</v>
      </c>
      <c r="AK196" s="1"/>
    </row>
    <row r="197" spans="1:37" ht="18.75" x14ac:dyDescent="0.25">
      <c r="A197" s="241" t="s">
        <v>3</v>
      </c>
      <c r="B197" s="242"/>
      <c r="C197" s="69">
        <v>2</v>
      </c>
      <c r="D197" s="15">
        <v>1</v>
      </c>
      <c r="E197" s="15">
        <v>69</v>
      </c>
      <c r="F197" s="15">
        <v>36</v>
      </c>
      <c r="G197" s="15">
        <v>12</v>
      </c>
      <c r="H197" s="28">
        <v>24</v>
      </c>
      <c r="I197" s="28">
        <v>29</v>
      </c>
      <c r="J197" s="33">
        <v>276</v>
      </c>
      <c r="K197" s="33">
        <v>154</v>
      </c>
      <c r="L197" s="33">
        <v>109</v>
      </c>
      <c r="M197" s="70">
        <v>147</v>
      </c>
      <c r="AK197" s="1"/>
    </row>
    <row r="198" spans="1:37" ht="18.75" x14ac:dyDescent="0.25">
      <c r="A198" s="241" t="s">
        <v>4</v>
      </c>
      <c r="B198" s="242"/>
      <c r="C198" s="69">
        <v>695</v>
      </c>
      <c r="D198" s="15">
        <v>715</v>
      </c>
      <c r="E198" s="15">
        <v>773</v>
      </c>
      <c r="F198" s="15">
        <v>1033</v>
      </c>
      <c r="G198" s="15">
        <v>716</v>
      </c>
      <c r="H198" s="28">
        <v>969</v>
      </c>
      <c r="I198" s="28">
        <v>1123</v>
      </c>
      <c r="J198" s="33">
        <v>1532</v>
      </c>
      <c r="K198" s="33">
        <v>1282</v>
      </c>
      <c r="L198" s="33">
        <v>1836</v>
      </c>
      <c r="M198" s="70">
        <v>2881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79</v>
      </c>
      <c r="F199" s="15">
        <v>109</v>
      </c>
      <c r="G199" s="15">
        <v>42</v>
      </c>
      <c r="H199" s="28">
        <v>33</v>
      </c>
      <c r="I199" s="28">
        <v>28</v>
      </c>
      <c r="J199" s="33">
        <v>67</v>
      </c>
      <c r="K199" s="33">
        <v>87</v>
      </c>
      <c r="L199" s="33">
        <v>97</v>
      </c>
      <c r="M199" s="70">
        <v>93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11</v>
      </c>
      <c r="F200" s="15">
        <v>15</v>
      </c>
      <c r="G200" s="15">
        <v>2</v>
      </c>
      <c r="H200" s="28">
        <v>3</v>
      </c>
      <c r="I200" s="28">
        <v>22</v>
      </c>
      <c r="J200" s="33">
        <v>55</v>
      </c>
      <c r="K200" s="33">
        <v>65</v>
      </c>
      <c r="L200" s="33">
        <v>67</v>
      </c>
      <c r="M200" s="70">
        <v>115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697</v>
      </c>
      <c r="D202" s="158">
        <f t="shared" si="49"/>
        <v>716</v>
      </c>
      <c r="E202" s="158">
        <f t="shared" si="49"/>
        <v>1003</v>
      </c>
      <c r="F202" s="158">
        <f t="shared" si="49"/>
        <v>1228</v>
      </c>
      <c r="G202" s="158">
        <f t="shared" si="49"/>
        <v>794</v>
      </c>
      <c r="H202" s="158">
        <f t="shared" si="49"/>
        <v>1062</v>
      </c>
      <c r="I202" s="158">
        <f t="shared" si="49"/>
        <v>1274</v>
      </c>
      <c r="J202" s="158">
        <f t="shared" si="49"/>
        <v>1997</v>
      </c>
      <c r="K202" s="158">
        <f t="shared" ref="K202:L202" si="50">+SUM(K196:K201)</f>
        <v>1642</v>
      </c>
      <c r="L202" s="158">
        <f t="shared" si="50"/>
        <v>2196</v>
      </c>
      <c r="M202" s="179">
        <f>+SUM(M196:M201)</f>
        <v>3300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0.47619047619047622</v>
      </c>
      <c r="E208" s="134"/>
      <c r="F208" s="186">
        <v>0.30303030303030298</v>
      </c>
      <c r="G208" s="187"/>
      <c r="H208" s="186">
        <v>0.26470588235294118</v>
      </c>
      <c r="I208" s="186"/>
      <c r="J208" s="192">
        <v>0.140625</v>
      </c>
      <c r="K208" s="201"/>
      <c r="L208" s="186">
        <v>0.33333333333333331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0.66666666666666663</v>
      </c>
      <c r="E209" s="187"/>
      <c r="F209" s="186">
        <v>0.30434782608695649</v>
      </c>
      <c r="G209" s="187"/>
      <c r="H209" s="186">
        <v>0.27586206896551718</v>
      </c>
      <c r="I209" s="186"/>
      <c r="J209" s="194">
        <v>0.34444444444444439</v>
      </c>
      <c r="K209" s="202"/>
      <c r="L209" s="186">
        <v>0.31372549019607843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0.57374999999999998</v>
      </c>
      <c r="E210" s="187"/>
      <c r="F210" s="186">
        <v>0.60577915376676983</v>
      </c>
      <c r="G210" s="187"/>
      <c r="H210" s="186">
        <v>0.54181494661921703</v>
      </c>
      <c r="I210" s="186"/>
      <c r="J210" s="194">
        <v>0.51469627694317444</v>
      </c>
      <c r="K210" s="202"/>
      <c r="L210" s="186">
        <v>0.47302580140734951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0.82926829268292679</v>
      </c>
      <c r="E211" s="187"/>
      <c r="F211" s="186">
        <v>0.87878787878787878</v>
      </c>
      <c r="G211" s="187"/>
      <c r="H211" s="186">
        <v>0.7857142857142857</v>
      </c>
      <c r="I211" s="186"/>
      <c r="J211" s="194">
        <v>0.72727272727272729</v>
      </c>
      <c r="K211" s="202"/>
      <c r="L211" s="186">
        <v>0.89534883720930236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125</v>
      </c>
      <c r="E212" s="187"/>
      <c r="F212" s="186" t="s">
        <v>125</v>
      </c>
      <c r="G212" s="187"/>
      <c r="H212" s="186" t="s">
        <v>125</v>
      </c>
      <c r="I212" s="186"/>
      <c r="J212" s="194" t="s">
        <v>125</v>
      </c>
      <c r="K212" s="202"/>
      <c r="L212" s="186" t="s">
        <v>125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1</v>
      </c>
      <c r="E213" s="187"/>
      <c r="F213" s="186">
        <v>1</v>
      </c>
      <c r="G213" s="187"/>
      <c r="H213" s="186">
        <v>1</v>
      </c>
      <c r="I213" s="186"/>
      <c r="J213" s="194">
        <v>0.90909090909090906</v>
      </c>
      <c r="K213" s="202"/>
      <c r="L213" s="186">
        <v>0.89230769230769236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125</v>
      </c>
      <c r="E214" s="190"/>
      <c r="F214" s="189" t="s">
        <v>125</v>
      </c>
      <c r="G214" s="190"/>
      <c r="H214" s="189" t="s">
        <v>125</v>
      </c>
      <c r="I214" s="189"/>
      <c r="J214" s="203" t="s">
        <v>125</v>
      </c>
      <c r="K214" s="204"/>
      <c r="L214" s="189" t="s">
        <v>125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123</v>
      </c>
      <c r="E219" s="196"/>
      <c r="F219" s="195" t="s">
        <v>132</v>
      </c>
      <c r="G219" s="196"/>
      <c r="H219" s="195" t="s">
        <v>123</v>
      </c>
      <c r="I219" s="196"/>
      <c r="J219" s="195" t="s">
        <v>123</v>
      </c>
      <c r="K219" s="196"/>
      <c r="L219" s="195" t="s">
        <v>123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123</v>
      </c>
      <c r="E220" s="187"/>
      <c r="F220" s="193" t="s">
        <v>123</v>
      </c>
      <c r="G220" s="187"/>
      <c r="H220" s="193" t="s">
        <v>123</v>
      </c>
      <c r="I220" s="187"/>
      <c r="J220" s="193" t="s">
        <v>123</v>
      </c>
      <c r="K220" s="187"/>
      <c r="L220" s="193" t="s">
        <v>123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126</v>
      </c>
      <c r="E221" s="187"/>
      <c r="F221" s="193" t="s">
        <v>126</v>
      </c>
      <c r="G221" s="187"/>
      <c r="H221" s="193" t="s">
        <v>123</v>
      </c>
      <c r="I221" s="187"/>
      <c r="J221" s="193" t="s">
        <v>127</v>
      </c>
      <c r="K221" s="187"/>
      <c r="L221" s="193" t="s">
        <v>126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133</v>
      </c>
      <c r="E222" s="187"/>
      <c r="F222" s="193" t="s">
        <v>124</v>
      </c>
      <c r="G222" s="187"/>
      <c r="H222" s="193" t="s">
        <v>133</v>
      </c>
      <c r="I222" s="187"/>
      <c r="J222" s="193" t="s">
        <v>128</v>
      </c>
      <c r="K222" s="187"/>
      <c r="L222" s="193" t="s">
        <v>124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125</v>
      </c>
      <c r="E223" s="187"/>
      <c r="F223" s="193" t="s">
        <v>125</v>
      </c>
      <c r="G223" s="187"/>
      <c r="H223" s="193" t="s">
        <v>125</v>
      </c>
      <c r="I223" s="187"/>
      <c r="J223" s="193" t="s">
        <v>125</v>
      </c>
      <c r="K223" s="187"/>
      <c r="L223" s="193" t="s">
        <v>125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134</v>
      </c>
      <c r="E224" s="187"/>
      <c r="F224" s="193" t="s">
        <v>129</v>
      </c>
      <c r="G224" s="187"/>
      <c r="H224" s="193" t="s">
        <v>129</v>
      </c>
      <c r="I224" s="187"/>
      <c r="J224" s="193" t="s">
        <v>129</v>
      </c>
      <c r="K224" s="187"/>
      <c r="L224" s="193" t="s">
        <v>128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125</v>
      </c>
      <c r="E225" s="190"/>
      <c r="F225" s="199" t="s">
        <v>125</v>
      </c>
      <c r="G225" s="190"/>
      <c r="H225" s="199" t="s">
        <v>125</v>
      </c>
      <c r="I225" s="190"/>
      <c r="J225" s="199" t="s">
        <v>125</v>
      </c>
      <c r="K225" s="190"/>
      <c r="L225" s="199" t="s">
        <v>125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2023-09-03T19:28:55Z</dcterms:modified>
</cp:coreProperties>
</file>