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Régimen Especial/"/>
    </mc:Choice>
  </mc:AlternateContent>
  <xr:revisionPtr revIDLastSave="0" documentId="8_{EA3A25F0-CB51-4D44-A1C6-9FEF163C0EB1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<sst xmlns="http://schemas.openxmlformats.org/spreadsheetml/2006/main" count="281" uniqueCount="128">
  <si>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</si>
  <si>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</si>
  <si>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</si>
  <si>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</si>
  <si>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</si>
  <si>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</si>
  <si>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</si>
  <si>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</si>
  <si>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</si>
  <si>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</si>
  <si>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</si>
  <si>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</si>
  <si>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</si>
  <si>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</si>
  <si>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</si>
  <si>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</si>
  <si>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</si>
  <si>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</si>
  <si>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</si>
  <si>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</si>
  <si>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</si>
  <si>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</si>
  <si>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</si>
  <si>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</si>
  <si>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</si>
  <si>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</si>
  <si>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</si>
  <si>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</si>
  <si>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</si>
  <si>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</si>
  <si>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</si>
  <si>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</si>
  <si>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</si>
  <si>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</si>
  <si>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</si>
  <si>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</si>
  <si>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</si>
  <si>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</si>
  <si>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</si>
  <si>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</si>
  <si>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</si>
  <si>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</si>
  <si>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</si>
  <si>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</si>
  <si>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</si>
  <si>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</si>
  <si>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</si>
  <si>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</si>
  <si>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</si>
  <si>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</si>
  <si>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</si>
  <si>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</si>
  <si>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</si>
  <si>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</si>
  <si>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</si>
  <si>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</si>
  <si>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</si>
  <si>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</si>
  <si>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</si>
  <si>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</si>
  <si>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</si>
  <si>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</si>
  <si>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</si>
  <si>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</si>
  <si>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</si>
  <si>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</si>
  <si>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</si>
  <si>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</si>
  <si>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</si>
  <si>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</si>
  <si>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</si>
  <si>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</si>
  <si>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</si>
  <si>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</si>
  <si>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</si>
  <si>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</si>
  <si>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</si>
  <si>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</si>
  <si>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</si>
  <si>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</si>
  <si>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</si>
  <si>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</si>
  <si>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</si>
  <si>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</si>
  <si>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</si>
  <si>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</si>
  <si>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</si>
  <si>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</si>
  <si>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</si>
  <si>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</si>
  <si>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</si>
  <si>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</si>
  <si>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</si>
  <si>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</si>
  <si>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</si>
  <si>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</si>
  <si>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</si>
  <si>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</si>
  <si>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</si>
  <si>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</si>
  <si>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</si>
  <si>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</si>
  <si>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</si>
  <si>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</si>
  <si>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</si>
  <si>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</si>
  <si>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</si>
  <si>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</si>
  <si>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</si>
  <si>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</si>
  <si>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</si>
  <si>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</si>
  <si>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</si>
  <si>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</si>
  <si>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</si>
  <si>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</si>
  <si>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</si>
  <si>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</si>
  <si>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</si>
  <si>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</si>
  <si>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</si>
  <si>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</si>
  <si>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RE</t>
  </si>
  <si>
    <t>I.U/E.T</t>
  </si>
  <si>
    <t>NO</t>
  </si>
  <si>
    <t>INSTITUTO CARO Y CUERVO</t>
  </si>
  <si>
    <t>Entre 3 y 3,5 SMMLV</t>
  </si>
  <si>
    <t>Entre 2,5 y 3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</si>
</sst>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INSTITUTO CARO Y CUERVO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123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RÉGIMEN ESPECIAL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INSTITUTO CARO Y CUERVO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91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 t="str">
        <f>+M32</f>
        <v>-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91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5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  <c r="I32" s="57">
        <v>0</v>
      </c>
      <c r="J32" s="58">
        <v>0</v>
      </c>
      <c r="K32" s="58">
        <v>0</v>
      </c>
      <c r="L32" s="58" t="s">
        <v>66</v>
      </c>
      <c r="M32" s="61" t="s">
        <v>66</v>
      </c>
    </row>
    <row r="33" spans="1:14" ht="18.75" x14ac:dyDescent="0.25">
      <c r="A33" s="245" t="s">
        <v>24</v>
      </c>
      <c r="B33" s="246"/>
      <c r="C33" s="60">
        <v>21</v>
      </c>
      <c r="D33" s="12">
        <v>21</v>
      </c>
      <c r="E33" s="12">
        <v>40</v>
      </c>
      <c r="F33" s="12">
        <v>45</v>
      </c>
      <c r="G33" s="12">
        <v>40</v>
      </c>
      <c r="H33" s="27">
        <v>81</v>
      </c>
      <c r="I33" s="27">
        <v>64</v>
      </c>
      <c r="J33" s="32">
        <v>73</v>
      </c>
      <c r="K33" s="32">
        <v>66</v>
      </c>
      <c r="L33" s="32">
        <v>94</v>
      </c>
      <c r="M33" s="62">
        <v>91</v>
      </c>
    </row>
    <row r="34" spans="1:14" ht="19.5" thickBot="1" x14ac:dyDescent="0.3">
      <c r="A34" s="249" t="s">
        <v>8</v>
      </c>
      <c r="B34" s="250"/>
      <c r="C34" s="171">
        <f>+SUM(C32:C33)</f>
        <v>21</v>
      </c>
      <c r="D34" s="172">
        <f t="shared" ref="D34:H34" si="0">+SUM(D32:D33)</f>
        <v>21</v>
      </c>
      <c r="E34" s="172">
        <f t="shared" si="0"/>
        <v>40</v>
      </c>
      <c r="F34" s="172">
        <f t="shared" si="0"/>
        <v>45</v>
      </c>
      <c r="G34" s="172">
        <f t="shared" si="0"/>
        <v>40</v>
      </c>
      <c r="H34" s="175">
        <f t="shared" si="0"/>
        <v>81</v>
      </c>
      <c r="I34" s="175">
        <f>+SUM(I32:I33)</f>
        <v>64</v>
      </c>
      <c r="J34" s="166">
        <f>+SUM(J32:J33)</f>
        <v>73</v>
      </c>
      <c r="K34" s="166">
        <f>+SUM(K32:K33)</f>
        <v>66</v>
      </c>
      <c r="L34" s="166">
        <f>+SUM(L32:L33)</f>
        <v>94</v>
      </c>
      <c r="M34" s="167">
        <f>+SUM(M32:M33)</f>
        <v>91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21</v>
      </c>
      <c r="D43" s="15">
        <v>21</v>
      </c>
      <c r="E43" s="15">
        <v>40</v>
      </c>
      <c r="F43" s="15">
        <v>45</v>
      </c>
      <c r="G43" s="15">
        <v>40</v>
      </c>
      <c r="H43" s="28">
        <v>81</v>
      </c>
      <c r="I43" s="28">
        <v>64</v>
      </c>
      <c r="J43" s="33">
        <v>73</v>
      </c>
      <c r="K43" s="33">
        <v>66</v>
      </c>
      <c r="L43" s="33">
        <v>94</v>
      </c>
      <c r="M43" s="70">
        <v>91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21</v>
      </c>
      <c r="D45" s="172">
        <f t="shared" ref="D45:I45" si="1">+SUM(D39:D44)</f>
        <v>21</v>
      </c>
      <c r="E45" s="172">
        <f t="shared" si="1"/>
        <v>40</v>
      </c>
      <c r="F45" s="172">
        <f t="shared" si="1"/>
        <v>45</v>
      </c>
      <c r="G45" s="172">
        <f t="shared" si="1"/>
        <v>40</v>
      </c>
      <c r="H45" s="175">
        <f t="shared" si="1"/>
        <v>81</v>
      </c>
      <c r="I45" s="175">
        <f t="shared" si="1"/>
        <v>64</v>
      </c>
      <c r="J45" s="166">
        <f>+SUM(J39:J44)</f>
        <v>73</v>
      </c>
      <c r="K45" s="166">
        <f>+SUM(K39:K44)</f>
        <v>66</v>
      </c>
      <c r="L45" s="166">
        <f>+SUM(L39:L44)</f>
        <v>94</v>
      </c>
      <c r="M45" s="167">
        <f>+SUM(M39:M44)</f>
        <v>91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17</v>
      </c>
      <c r="I52" s="28">
        <v>14</v>
      </c>
      <c r="J52" s="33">
        <v>14</v>
      </c>
      <c r="K52" s="33">
        <v>15</v>
      </c>
      <c r="L52" s="33">
        <v>15</v>
      </c>
      <c r="M52" s="70">
        <v>12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21</v>
      </c>
      <c r="D54" s="15">
        <v>21</v>
      </c>
      <c r="E54" s="15">
        <v>40</v>
      </c>
      <c r="F54" s="15">
        <v>45</v>
      </c>
      <c r="G54" s="15">
        <v>40</v>
      </c>
      <c r="H54" s="28">
        <v>64</v>
      </c>
      <c r="I54" s="28">
        <v>50</v>
      </c>
      <c r="J54" s="33">
        <v>59</v>
      </c>
      <c r="K54" s="33">
        <v>51</v>
      </c>
      <c r="L54" s="33">
        <v>79</v>
      </c>
      <c r="M54" s="70">
        <v>79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21</v>
      </c>
      <c r="D59" s="172">
        <f>+SUM(D50:D58)</f>
        <v>21</v>
      </c>
      <c r="E59" s="172">
        <f t="shared" ref="E59:L59" si="2">+SUM(E50:E58)</f>
        <v>40</v>
      </c>
      <c r="F59" s="172">
        <f t="shared" si="2"/>
        <v>45</v>
      </c>
      <c r="G59" s="172">
        <f t="shared" si="2"/>
        <v>40</v>
      </c>
      <c r="H59" s="172">
        <f t="shared" si="2"/>
        <v>81</v>
      </c>
      <c r="I59" s="172">
        <f t="shared" si="2"/>
        <v>64</v>
      </c>
      <c r="J59" s="172">
        <f t="shared" si="2"/>
        <v>73</v>
      </c>
      <c r="K59" s="172">
        <f t="shared" si="2"/>
        <v>66</v>
      </c>
      <c r="L59" s="172">
        <f t="shared" si="2"/>
        <v>94</v>
      </c>
      <c r="M59" s="167">
        <f>+SUM(M50:M58)</f>
        <v>91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17</v>
      </c>
      <c r="I65" s="33">
        <v>14</v>
      </c>
      <c r="J65" s="33">
        <v>14</v>
      </c>
      <c r="K65" s="32">
        <v>15</v>
      </c>
      <c r="L65" s="32">
        <v>15</v>
      </c>
      <c r="M65" s="62">
        <v>12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40</v>
      </c>
      <c r="H66" s="33">
        <v>64</v>
      </c>
      <c r="I66" s="33">
        <v>50</v>
      </c>
      <c r="J66" s="33">
        <v>59</v>
      </c>
      <c r="K66" s="32">
        <v>51</v>
      </c>
      <c r="L66" s="32">
        <v>79</v>
      </c>
      <c r="M66" s="62">
        <v>79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40</v>
      </c>
      <c r="H76" s="172">
        <f t="shared" si="3"/>
        <v>81</v>
      </c>
      <c r="I76" s="172">
        <f t="shared" ref="I76:M76" si="4">+SUM(I64:I75)</f>
        <v>64</v>
      </c>
      <c r="J76" s="172">
        <f t="shared" si="4"/>
        <v>73</v>
      </c>
      <c r="K76" s="172">
        <f t="shared" si="4"/>
        <v>66</v>
      </c>
      <c r="L76" s="172">
        <f t="shared" si="4"/>
        <v>94</v>
      </c>
      <c r="M76" s="173">
        <f t="shared" si="4"/>
        <v>91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21</v>
      </c>
      <c r="D82" s="84">
        <v>21</v>
      </c>
      <c r="E82" s="84">
        <v>40</v>
      </c>
      <c r="F82" s="84">
        <v>45</v>
      </c>
      <c r="G82" s="84">
        <v>40</v>
      </c>
      <c r="H82" s="85">
        <v>81</v>
      </c>
      <c r="I82" s="85">
        <v>64</v>
      </c>
      <c r="J82" s="85">
        <v>73</v>
      </c>
      <c r="K82" s="86">
        <v>66</v>
      </c>
      <c r="L82" s="86">
        <v>94</v>
      </c>
      <c r="M82" s="87">
        <v>91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21</v>
      </c>
      <c r="D87" s="164">
        <f t="shared" ref="D87:H87" si="5">+SUM(D82:D86)</f>
        <v>21</v>
      </c>
      <c r="E87" s="164">
        <f t="shared" si="5"/>
        <v>40</v>
      </c>
      <c r="F87" s="164">
        <f t="shared" si="5"/>
        <v>45</v>
      </c>
      <c r="G87" s="164">
        <f t="shared" si="5"/>
        <v>40</v>
      </c>
      <c r="H87" s="165">
        <f t="shared" si="5"/>
        <v>81</v>
      </c>
      <c r="I87" s="165">
        <f>+SUM(I82:I86)</f>
        <v>64</v>
      </c>
      <c r="J87" s="165">
        <f>+SUM(J82:J86)</f>
        <v>73</v>
      </c>
      <c r="K87" s="166">
        <f>+SUM(K82:K86)</f>
        <v>66</v>
      </c>
      <c r="L87" s="166">
        <f>+SUM(L82:L86)</f>
        <v>94</v>
      </c>
      <c r="M87" s="167">
        <f>+SUM(M82:M86)</f>
        <v>91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10</v>
      </c>
      <c r="D93" s="91">
        <v>14</v>
      </c>
      <c r="E93" s="91">
        <v>20</v>
      </c>
      <c r="F93" s="91">
        <v>22</v>
      </c>
      <c r="G93" s="91">
        <v>24</v>
      </c>
      <c r="H93" s="92">
        <v>39</v>
      </c>
      <c r="I93" s="92">
        <v>31</v>
      </c>
      <c r="J93" s="86">
        <v>37</v>
      </c>
      <c r="K93" s="86">
        <v>35</v>
      </c>
      <c r="L93" s="86">
        <v>42</v>
      </c>
      <c r="M93" s="87">
        <v>41</v>
      </c>
    </row>
    <row r="94" spans="1:13" ht="18.75" x14ac:dyDescent="0.25">
      <c r="A94" s="245" t="s">
        <v>35</v>
      </c>
      <c r="B94" s="246"/>
      <c r="C94" s="63">
        <v>11</v>
      </c>
      <c r="D94" s="15">
        <v>7</v>
      </c>
      <c r="E94" s="15">
        <v>20</v>
      </c>
      <c r="F94" s="15">
        <v>23</v>
      </c>
      <c r="G94" s="15">
        <v>16</v>
      </c>
      <c r="H94" s="28">
        <v>42</v>
      </c>
      <c r="I94" s="28">
        <v>33</v>
      </c>
      <c r="J94" s="28">
        <v>36</v>
      </c>
      <c r="K94" s="32">
        <v>31</v>
      </c>
      <c r="L94" s="32">
        <v>52</v>
      </c>
      <c r="M94" s="88">
        <v>50</v>
      </c>
    </row>
    <row r="95" spans="1:13" ht="19.5" thickBot="1" x14ac:dyDescent="0.3">
      <c r="A95" s="249" t="s">
        <v>8</v>
      </c>
      <c r="B95" s="250"/>
      <c r="C95" s="158">
        <f>+SUM(C93:C94)</f>
        <v>21</v>
      </c>
      <c r="D95" s="164">
        <f t="shared" ref="D95:M95" si="6">+SUM(D93:D94)</f>
        <v>21</v>
      </c>
      <c r="E95" s="164">
        <f t="shared" si="6"/>
        <v>40</v>
      </c>
      <c r="F95" s="164">
        <f t="shared" si="6"/>
        <v>45</v>
      </c>
      <c r="G95" s="164">
        <f t="shared" si="6"/>
        <v>40</v>
      </c>
      <c r="H95" s="165">
        <f t="shared" si="6"/>
        <v>81</v>
      </c>
      <c r="I95" s="165">
        <f t="shared" si="6"/>
        <v>64</v>
      </c>
      <c r="J95" s="165">
        <f t="shared" si="6"/>
        <v>73</v>
      </c>
      <c r="K95" s="166">
        <f t="shared" si="6"/>
        <v>66</v>
      </c>
      <c r="L95" s="166">
        <f t="shared" si="6"/>
        <v>94</v>
      </c>
      <c r="M95" s="167">
        <f t="shared" si="6"/>
        <v>91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 t="s">
        <v>66</v>
      </c>
      <c r="D102" s="162" t="s">
        <v>66</v>
      </c>
      <c r="E102" s="162" t="s">
        <v>66</v>
      </c>
      <c r="F102" s="162" t="s">
        <v>66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0</v>
      </c>
      <c r="D111" s="95">
        <v>0</v>
      </c>
      <c r="E111" s="96" t="str">
        <f t="shared" si="8"/>
        <v/>
      </c>
      <c r="G111" s="241" t="s">
        <v>4</v>
      </c>
      <c r="H111" s="242"/>
      <c r="I111" s="98">
        <v>0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91</v>
      </c>
      <c r="D113" s="95">
        <v>0</v>
      </c>
      <c r="E113" s="96">
        <f t="shared" si="8"/>
        <v>0</v>
      </c>
      <c r="G113" s="241" t="s">
        <v>6</v>
      </c>
      <c r="H113" s="242"/>
      <c r="I113" s="98">
        <v>5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91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5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54</v>
      </c>
      <c r="D123" s="243">
        <f>+C123+C124</f>
        <v>144</v>
      </c>
      <c r="E123" s="103">
        <v>23</v>
      </c>
      <c r="F123" s="243">
        <f>+E123+E124</f>
        <v>72</v>
      </c>
      <c r="G123" s="67">
        <v>19</v>
      </c>
      <c r="H123" s="253">
        <f>+G123+G124</f>
        <v>63</v>
      </c>
    </row>
    <row r="124" spans="1:10" ht="18.75" x14ac:dyDescent="0.25">
      <c r="A124" s="267"/>
      <c r="B124" s="105">
        <v>2</v>
      </c>
      <c r="C124" s="99">
        <v>90</v>
      </c>
      <c r="D124" s="244"/>
      <c r="E124" s="99">
        <v>49</v>
      </c>
      <c r="F124" s="244"/>
      <c r="G124" s="99">
        <v>44</v>
      </c>
      <c r="H124" s="244"/>
    </row>
    <row r="125" spans="1:10" ht="18.75" x14ac:dyDescent="0.25">
      <c r="A125" s="266">
        <v>2017</v>
      </c>
      <c r="B125" s="106">
        <v>1</v>
      </c>
      <c r="C125" s="100">
        <v>44</v>
      </c>
      <c r="D125" s="254">
        <f>+C125+C126</f>
        <v>44</v>
      </c>
      <c r="E125" s="100">
        <v>23</v>
      </c>
      <c r="F125" s="254">
        <f>+E125+E126</f>
        <v>23</v>
      </c>
      <c r="G125" s="100">
        <v>17</v>
      </c>
      <c r="H125" s="254">
        <f>+G125+G126</f>
        <v>17</v>
      </c>
    </row>
    <row r="126" spans="1:10" ht="18.75" x14ac:dyDescent="0.25">
      <c r="A126" s="267"/>
      <c r="B126" s="105">
        <v>2</v>
      </c>
      <c r="C126" s="99">
        <v>0</v>
      </c>
      <c r="D126" s="244"/>
      <c r="E126" s="99">
        <v>0</v>
      </c>
      <c r="F126" s="244"/>
      <c r="G126" s="99">
        <v>0</v>
      </c>
      <c r="H126" s="244"/>
    </row>
    <row r="127" spans="1:10" ht="18.75" x14ac:dyDescent="0.25">
      <c r="A127" s="266">
        <v>2018</v>
      </c>
      <c r="B127" s="106">
        <v>1</v>
      </c>
      <c r="C127" s="100">
        <v>29</v>
      </c>
      <c r="D127" s="254">
        <f>+C127+C128</f>
        <v>126</v>
      </c>
      <c r="E127" s="100">
        <v>15</v>
      </c>
      <c r="F127" s="254">
        <f>+E127+E128</f>
        <v>78</v>
      </c>
      <c r="G127" s="100">
        <v>13</v>
      </c>
      <c r="H127" s="254">
        <f>+G127+G128</f>
        <v>63</v>
      </c>
    </row>
    <row r="128" spans="1:10" ht="18.75" x14ac:dyDescent="0.25">
      <c r="A128" s="267"/>
      <c r="B128" s="105">
        <v>2</v>
      </c>
      <c r="C128" s="99">
        <v>97</v>
      </c>
      <c r="D128" s="244"/>
      <c r="E128" s="99">
        <v>63</v>
      </c>
      <c r="F128" s="244"/>
      <c r="G128" s="99">
        <v>50</v>
      </c>
      <c r="H128" s="244"/>
    </row>
    <row r="129" spans="1:28" ht="18.75" x14ac:dyDescent="0.25">
      <c r="A129" s="266">
        <v>2019</v>
      </c>
      <c r="B129" s="106">
        <v>1</v>
      </c>
      <c r="C129" s="100">
        <v>29</v>
      </c>
      <c r="D129" s="254">
        <f>+C129+C130</f>
        <v>29</v>
      </c>
      <c r="E129" s="100">
        <v>23</v>
      </c>
      <c r="F129" s="254">
        <f>+E129+E130</f>
        <v>23</v>
      </c>
      <c r="G129" s="100">
        <v>15</v>
      </c>
      <c r="H129" s="254">
        <f>+G129+G130</f>
        <v>15</v>
      </c>
    </row>
    <row r="130" spans="1:28" ht="18.75" x14ac:dyDescent="0.25">
      <c r="A130" s="267"/>
      <c r="B130" s="105">
        <v>2</v>
      </c>
      <c r="C130" s="99">
        <v>0</v>
      </c>
      <c r="D130" s="244"/>
      <c r="E130" s="99">
        <v>0</v>
      </c>
      <c r="F130" s="244"/>
      <c r="G130" s="99">
        <v>0</v>
      </c>
      <c r="H130" s="244"/>
    </row>
    <row r="131" spans="1:28" ht="18.75" x14ac:dyDescent="0.25">
      <c r="A131" s="266">
        <v>2022</v>
      </c>
      <c r="B131" s="106">
        <v>1</v>
      </c>
      <c r="C131" s="100">
        <v>32</v>
      </c>
      <c r="D131" s="254">
        <f>+C131+C132</f>
        <v>150</v>
      </c>
      <c r="E131" s="100">
        <v>13</v>
      </c>
      <c r="F131" s="254">
        <f>+E131+E132</f>
        <v>92</v>
      </c>
      <c r="G131" s="100">
        <v>6</v>
      </c>
      <c r="H131" s="254">
        <f>+G131+G132</f>
        <v>76</v>
      </c>
    </row>
    <row r="132" spans="1:28" ht="18.75" x14ac:dyDescent="0.25">
      <c r="A132" s="267"/>
      <c r="B132" s="105">
        <v>2</v>
      </c>
      <c r="C132" s="99">
        <v>118</v>
      </c>
      <c r="D132" s="244"/>
      <c r="E132" s="99">
        <v>79</v>
      </c>
      <c r="F132" s="244"/>
      <c r="G132" s="99">
        <v>70</v>
      </c>
      <c r="H132" s="244"/>
    </row>
    <row r="133" spans="1:28" ht="18.75" x14ac:dyDescent="0.25">
      <c r="A133" s="266">
        <v>2021</v>
      </c>
      <c r="B133" s="106">
        <v>1</v>
      </c>
      <c r="C133" s="100">
        <v>40</v>
      </c>
      <c r="D133" s="254">
        <f>+C133+C134</f>
        <v>40</v>
      </c>
      <c r="E133" s="100">
        <v>25</v>
      </c>
      <c r="F133" s="254">
        <f>+E133+E134</f>
        <v>25</v>
      </c>
      <c r="G133" s="100">
        <v>23</v>
      </c>
      <c r="H133" s="254">
        <f>+G133+G134</f>
        <v>23</v>
      </c>
    </row>
    <row r="134" spans="1:28" ht="18.75" x14ac:dyDescent="0.25">
      <c r="A134" s="267"/>
      <c r="B134" s="105">
        <v>2</v>
      </c>
      <c r="C134" s="99">
        <v>0</v>
      </c>
      <c r="D134" s="244"/>
      <c r="E134" s="99">
        <v>0</v>
      </c>
      <c r="F134" s="244"/>
      <c r="G134" s="99">
        <v>0</v>
      </c>
      <c r="H134" s="244"/>
    </row>
    <row r="135" spans="1:28" ht="18.75" x14ac:dyDescent="0.25">
      <c r="A135" s="303">
        <v>2022</v>
      </c>
      <c r="B135" s="107">
        <v>1</v>
      </c>
      <c r="C135" s="101">
        <v>23</v>
      </c>
      <c r="D135" s="255">
        <f>+C135+C136</f>
        <v>141</v>
      </c>
      <c r="E135" s="101">
        <v>13</v>
      </c>
      <c r="F135" s="255">
        <f>+E135+E136</f>
        <v>79</v>
      </c>
      <c r="G135" s="101">
        <v>11</v>
      </c>
      <c r="H135" s="255">
        <f>+G135+G136</f>
        <v>62</v>
      </c>
    </row>
    <row r="136" spans="1:28" ht="19.5" thickBot="1" x14ac:dyDescent="0.3">
      <c r="A136" s="304"/>
      <c r="B136" s="108">
        <v>2</v>
      </c>
      <c r="C136" s="102">
        <v>118</v>
      </c>
      <c r="D136" s="256"/>
      <c r="E136" s="102">
        <v>66</v>
      </c>
      <c r="F136" s="256"/>
      <c r="G136" s="102">
        <v>51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2</v>
      </c>
      <c r="G141" s="110">
        <f t="shared" si="9"/>
        <v>6</v>
      </c>
      <c r="H141" s="110">
        <f t="shared" si="9"/>
        <v>3</v>
      </c>
      <c r="I141" s="111">
        <f t="shared" si="9"/>
        <v>0</v>
      </c>
      <c r="J141" s="297">
        <f>+SUM(B141:I141)</f>
        <v>11</v>
      </c>
      <c r="M141" s="3">
        <v>0</v>
      </c>
      <c r="N141" s="22">
        <v>0</v>
      </c>
      <c r="O141" s="22">
        <v>0</v>
      </c>
      <c r="P141" s="22">
        <v>0</v>
      </c>
      <c r="Q141" s="22">
        <v>2</v>
      </c>
      <c r="R141" s="22">
        <v>6</v>
      </c>
      <c r="S141" s="22">
        <v>3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</v>
      </c>
      <c r="F142" s="113">
        <f>+IF($J$141=0,"",(F141/$J$141))</f>
        <v>0.18181818181818182</v>
      </c>
      <c r="G142" s="113">
        <f t="shared" si="10"/>
        <v>0.54545454545454541</v>
      </c>
      <c r="H142" s="113">
        <f t="shared" si="10"/>
        <v>0.27272727272727271</v>
      </c>
      <c r="I142" s="114">
        <f>+IF($J$141=0,"",(I141/$J$141))</f>
        <v>0</v>
      </c>
      <c r="J142" s="298"/>
      <c r="M142" s="3">
        <v>0</v>
      </c>
      <c r="N142" s="22">
        <v>0</v>
      </c>
      <c r="O142" s="22">
        <v>0</v>
      </c>
      <c r="P142" s="22">
        <v>2</v>
      </c>
      <c r="Q142" s="22">
        <v>0</v>
      </c>
      <c r="R142" s="22">
        <v>12</v>
      </c>
      <c r="S142" s="22">
        <v>8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2</v>
      </c>
      <c r="F143" s="116">
        <f t="shared" si="11"/>
        <v>0</v>
      </c>
      <c r="G143" s="116">
        <f t="shared" si="11"/>
        <v>12</v>
      </c>
      <c r="H143" s="116">
        <f t="shared" si="11"/>
        <v>8</v>
      </c>
      <c r="I143" s="117">
        <f t="shared" si="11"/>
        <v>0</v>
      </c>
      <c r="J143" s="235">
        <f>+SUM(B143:I143)</f>
        <v>22</v>
      </c>
      <c r="M143" s="3">
        <v>0</v>
      </c>
      <c r="N143" s="22">
        <v>0</v>
      </c>
      <c r="O143" s="22">
        <v>0</v>
      </c>
      <c r="P143" s="22">
        <v>3</v>
      </c>
      <c r="Q143" s="22">
        <v>0</v>
      </c>
      <c r="R143" s="22">
        <v>10</v>
      </c>
      <c r="S143" s="22">
        <v>5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9.0909090909090912E-2</v>
      </c>
      <c r="F144" s="119">
        <f t="shared" si="12"/>
        <v>0</v>
      </c>
      <c r="G144" s="119">
        <f t="shared" si="12"/>
        <v>0.54545454545454541</v>
      </c>
      <c r="H144" s="119">
        <f t="shared" si="12"/>
        <v>0.36363636363636365</v>
      </c>
      <c r="I144" s="120">
        <f t="shared" si="12"/>
        <v>0</v>
      </c>
      <c r="J144" s="236"/>
      <c r="M144" s="3">
        <v>1</v>
      </c>
      <c r="N144" s="3">
        <v>0</v>
      </c>
      <c r="O144" s="3">
        <v>0</v>
      </c>
      <c r="P144" s="3">
        <v>3</v>
      </c>
      <c r="Q144" s="3">
        <v>1</v>
      </c>
      <c r="R144" s="3">
        <v>16</v>
      </c>
      <c r="S144" s="3">
        <v>1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3</v>
      </c>
      <c r="F145" s="116">
        <f t="shared" si="13"/>
        <v>0</v>
      </c>
      <c r="G145" s="116">
        <f t="shared" si="13"/>
        <v>10</v>
      </c>
      <c r="H145" s="116">
        <f t="shared" si="13"/>
        <v>5</v>
      </c>
      <c r="I145" s="117">
        <f t="shared" si="13"/>
        <v>0</v>
      </c>
      <c r="J145" s="235">
        <f>+SUM(B145:I145)</f>
        <v>18</v>
      </c>
      <c r="M145" s="3">
        <v>1</v>
      </c>
      <c r="N145" s="3">
        <v>0</v>
      </c>
      <c r="O145" s="3">
        <v>0</v>
      </c>
      <c r="P145" s="3">
        <v>2</v>
      </c>
      <c r="Q145" s="3">
        <v>1</v>
      </c>
      <c r="R145" s="3">
        <v>13</v>
      </c>
      <c r="S145" s="3">
        <v>4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0.16666666666666666</v>
      </c>
      <c r="F146" s="119">
        <f t="shared" si="14"/>
        <v>0</v>
      </c>
      <c r="G146" s="119">
        <f t="shared" si="14"/>
        <v>0.55555555555555558</v>
      </c>
      <c r="H146" s="119">
        <f t="shared" si="14"/>
        <v>0.27777777777777779</v>
      </c>
      <c r="I146" s="120">
        <f t="shared" si="14"/>
        <v>0</v>
      </c>
      <c r="J146" s="236"/>
      <c r="M146" s="3">
        <v>1</v>
      </c>
      <c r="N146" s="3">
        <v>0</v>
      </c>
      <c r="O146" s="3">
        <v>0</v>
      </c>
      <c r="P146" s="3">
        <v>5</v>
      </c>
      <c r="Q146" s="3">
        <v>1</v>
      </c>
      <c r="R146" s="3">
        <v>14</v>
      </c>
      <c r="S146" s="3">
        <v>3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1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3</v>
      </c>
      <c r="F147" s="116">
        <f t="shared" si="15"/>
        <v>1</v>
      </c>
      <c r="G147" s="116">
        <f t="shared" si="15"/>
        <v>16</v>
      </c>
      <c r="H147" s="116">
        <f t="shared" si="15"/>
        <v>1</v>
      </c>
      <c r="I147" s="117">
        <f t="shared" si="15"/>
        <v>0</v>
      </c>
      <c r="J147" s="235">
        <f>+SUM(B147:I147)</f>
        <v>22</v>
      </c>
      <c r="M147" s="3">
        <v>1</v>
      </c>
      <c r="N147" s="3">
        <v>0</v>
      </c>
      <c r="O147" s="3">
        <v>0</v>
      </c>
      <c r="P147" s="3">
        <v>2</v>
      </c>
      <c r="Q147" s="3">
        <v>0</v>
      </c>
      <c r="R147" s="3">
        <v>12</v>
      </c>
      <c r="S147" s="3">
        <v>9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4.5454545454545456E-2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0.13636363636363635</v>
      </c>
      <c r="F148" s="119">
        <f t="shared" si="16"/>
        <v>4.5454545454545456E-2</v>
      </c>
      <c r="G148" s="119">
        <f t="shared" si="16"/>
        <v>0.72727272727272729</v>
      </c>
      <c r="H148" s="119">
        <f t="shared" si="16"/>
        <v>4.5454545454545456E-2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1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2</v>
      </c>
      <c r="F149" s="116">
        <f t="shared" si="17"/>
        <v>1</v>
      </c>
      <c r="G149" s="116">
        <f t="shared" si="17"/>
        <v>13</v>
      </c>
      <c r="H149" s="116">
        <f t="shared" si="17"/>
        <v>4</v>
      </c>
      <c r="I149" s="117">
        <f t="shared" si="17"/>
        <v>0</v>
      </c>
      <c r="J149" s="235">
        <f>+SUM(B149:I149)</f>
        <v>21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4.7619047619047616E-2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9.5238095238095233E-2</v>
      </c>
      <c r="F150" s="119">
        <f t="shared" si="18"/>
        <v>4.7619047619047616E-2</v>
      </c>
      <c r="G150" s="119">
        <f t="shared" si="18"/>
        <v>0.61904761904761907</v>
      </c>
      <c r="H150" s="119">
        <f t="shared" si="18"/>
        <v>0.19047619047619047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1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5</v>
      </c>
      <c r="F151" s="116">
        <f t="shared" si="19"/>
        <v>1</v>
      </c>
      <c r="G151" s="116">
        <f t="shared" si="19"/>
        <v>14</v>
      </c>
      <c r="H151" s="116">
        <f t="shared" si="19"/>
        <v>3</v>
      </c>
      <c r="I151" s="117">
        <f t="shared" si="19"/>
        <v>0</v>
      </c>
      <c r="J151" s="235">
        <f>+SUM(B151:I151)</f>
        <v>24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4.1666666666666664E-2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0.20833333333333334</v>
      </c>
      <c r="F152" s="119">
        <f t="shared" si="20"/>
        <v>4.1666666666666664E-2</v>
      </c>
      <c r="G152" s="119">
        <f t="shared" si="20"/>
        <v>0.58333333333333337</v>
      </c>
      <c r="H152" s="119">
        <f t="shared" si="20"/>
        <v>0.125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1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2</v>
      </c>
      <c r="F153" s="122">
        <f t="shared" si="21"/>
        <v>0</v>
      </c>
      <c r="G153" s="122">
        <f t="shared" si="21"/>
        <v>12</v>
      </c>
      <c r="H153" s="122">
        <f t="shared" si="21"/>
        <v>9</v>
      </c>
      <c r="I153" s="123">
        <f t="shared" si="21"/>
        <v>0</v>
      </c>
      <c r="J153" s="259">
        <f>+SUM(B153:I153)</f>
        <v>24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4.1666666666666664E-2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8.3333333333333329E-2</v>
      </c>
      <c r="F154" s="125">
        <f t="shared" si="22"/>
        <v>0</v>
      </c>
      <c r="G154" s="125">
        <f t="shared" si="22"/>
        <v>0.5</v>
      </c>
      <c r="H154" s="125">
        <f t="shared" si="22"/>
        <v>0.375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10</v>
      </c>
      <c r="C159" s="83">
        <f t="shared" ref="C159:E159" si="23">+N159</f>
        <v>0</v>
      </c>
      <c r="D159" s="83">
        <f t="shared" si="23"/>
        <v>1</v>
      </c>
      <c r="E159" s="110">
        <f t="shared" si="23"/>
        <v>0</v>
      </c>
      <c r="F159" s="297">
        <f>+SUM(B159:E159)</f>
        <v>11</v>
      </c>
      <c r="G159" s="83">
        <f>Q159</f>
        <v>3</v>
      </c>
      <c r="H159" s="110">
        <f>R159</f>
        <v>8</v>
      </c>
      <c r="I159" s="297">
        <f>+SUM(G159:H159)</f>
        <v>11</v>
      </c>
      <c r="J159" s="34"/>
      <c r="M159" s="3">
        <v>10</v>
      </c>
      <c r="N159" s="3">
        <v>0</v>
      </c>
      <c r="O159" s="3">
        <v>1</v>
      </c>
      <c r="P159" s="3">
        <v>0</v>
      </c>
      <c r="Q159" s="3">
        <v>3</v>
      </c>
      <c r="R159" s="3">
        <v>8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0.90909090909090906</v>
      </c>
      <c r="C160" s="30">
        <f t="shared" ref="C160:E160" si="24">+IF($F$159=0,"",(C159/$F$159))</f>
        <v>0</v>
      </c>
      <c r="D160" s="30">
        <f t="shared" si="24"/>
        <v>9.0909090909090912E-2</v>
      </c>
      <c r="E160" s="113">
        <f t="shared" si="24"/>
        <v>0</v>
      </c>
      <c r="F160" s="298"/>
      <c r="G160" s="30">
        <f>+IF($I$159=0,"",(G159/$I$159))</f>
        <v>0.27272727272727271</v>
      </c>
      <c r="H160" s="113">
        <f>+IF($I$159=0,"",(H159/$I$159))</f>
        <v>0.72727272727272729</v>
      </c>
      <c r="I160" s="298"/>
      <c r="J160" s="34"/>
      <c r="M160" s="3">
        <v>22</v>
      </c>
      <c r="N160" s="3">
        <v>0</v>
      </c>
      <c r="O160" s="3">
        <v>0</v>
      </c>
      <c r="P160" s="3">
        <v>0</v>
      </c>
      <c r="Q160" s="3">
        <v>10</v>
      </c>
      <c r="R160" s="3">
        <v>12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22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35">
        <f>+SUM(B161:E161)</f>
        <v>22</v>
      </c>
      <c r="G161" s="25">
        <f>Q160</f>
        <v>10</v>
      </c>
      <c r="H161" s="116">
        <f>R160</f>
        <v>12</v>
      </c>
      <c r="I161" s="235">
        <f>+SUM(G161:H161)</f>
        <v>22</v>
      </c>
      <c r="J161" s="34"/>
      <c r="M161" s="3">
        <v>18</v>
      </c>
      <c r="N161" s="3">
        <v>0</v>
      </c>
      <c r="O161" s="3">
        <v>0</v>
      </c>
      <c r="P161" s="3">
        <v>0</v>
      </c>
      <c r="Q161" s="3">
        <v>10</v>
      </c>
      <c r="R161" s="3">
        <v>8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1</v>
      </c>
      <c r="C162" s="29">
        <f t="shared" ref="C162:E162" si="26">+IF($F$161=0,"",(C161/$F$161))</f>
        <v>0</v>
      </c>
      <c r="D162" s="29">
        <f t="shared" si="26"/>
        <v>0</v>
      </c>
      <c r="E162" s="119">
        <f t="shared" si="26"/>
        <v>0</v>
      </c>
      <c r="F162" s="236"/>
      <c r="G162" s="29">
        <f>+IF($I$161=0,"",(G161/$I$161))</f>
        <v>0.45454545454545453</v>
      </c>
      <c r="H162" s="119">
        <f>+IF($I$161=0,"",(H161/$I$161))</f>
        <v>0.54545454545454541</v>
      </c>
      <c r="I162" s="236"/>
      <c r="J162" s="34"/>
      <c r="M162" s="3">
        <v>22</v>
      </c>
      <c r="N162" s="3">
        <v>0</v>
      </c>
      <c r="O162" s="3">
        <v>0</v>
      </c>
      <c r="P162" s="3">
        <v>0</v>
      </c>
      <c r="Q162" s="3">
        <v>9</v>
      </c>
      <c r="R162" s="3">
        <v>13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18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35">
        <f>+SUM(B163:E163)</f>
        <v>18</v>
      </c>
      <c r="G163" s="25">
        <f>Q161</f>
        <v>10</v>
      </c>
      <c r="H163" s="116">
        <f>R161</f>
        <v>8</v>
      </c>
      <c r="I163" s="235">
        <f>+SUM(G163:H163)</f>
        <v>18</v>
      </c>
      <c r="J163" s="34"/>
      <c r="M163" s="3">
        <v>18</v>
      </c>
      <c r="N163" s="3">
        <v>0</v>
      </c>
      <c r="O163" s="3">
        <v>3</v>
      </c>
      <c r="P163" s="3">
        <v>0</v>
      </c>
      <c r="Q163" s="3">
        <v>7</v>
      </c>
      <c r="R163" s="3">
        <v>14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1</v>
      </c>
      <c r="C164" s="29">
        <f t="shared" ref="C164:E164" si="28">+IF($F$163=0,"",(C163/$F$163))</f>
        <v>0</v>
      </c>
      <c r="D164" s="29">
        <f t="shared" si="28"/>
        <v>0</v>
      </c>
      <c r="E164" s="119">
        <f t="shared" si="28"/>
        <v>0</v>
      </c>
      <c r="F164" s="236"/>
      <c r="G164" s="29">
        <f>+IF($I$163=0,"",(G163/$I$163))</f>
        <v>0.55555555555555558</v>
      </c>
      <c r="H164" s="119">
        <f>+IF($I$163=0,"",(H163/$I$163))</f>
        <v>0.44444444444444442</v>
      </c>
      <c r="I164" s="236"/>
      <c r="J164" s="34"/>
      <c r="M164" s="3">
        <v>23</v>
      </c>
      <c r="N164" s="3">
        <v>1</v>
      </c>
      <c r="O164" s="3">
        <v>0</v>
      </c>
      <c r="P164" s="3">
        <v>0</v>
      </c>
      <c r="Q164" s="3">
        <v>11</v>
      </c>
      <c r="R164" s="3">
        <v>13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22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35">
        <f>+SUM(B165:E165)</f>
        <v>22</v>
      </c>
      <c r="G165" s="25">
        <f>Q162</f>
        <v>9</v>
      </c>
      <c r="H165" s="116">
        <f>R162</f>
        <v>13</v>
      </c>
      <c r="I165" s="235">
        <f>+SUM(G165:H165)</f>
        <v>22</v>
      </c>
      <c r="J165" s="34"/>
      <c r="M165" s="3">
        <v>21</v>
      </c>
      <c r="N165" s="3">
        <v>3</v>
      </c>
      <c r="O165" s="3">
        <v>0</v>
      </c>
      <c r="P165" s="3">
        <v>0</v>
      </c>
      <c r="Q165" s="3">
        <v>10</v>
      </c>
      <c r="R165" s="3">
        <v>14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1</v>
      </c>
      <c r="C166" s="29">
        <f>+IF($F$165=0,"",(C165/$F$165))</f>
        <v>0</v>
      </c>
      <c r="D166" s="29">
        <f t="shared" ref="D166:E166" si="30">+IF($F$165=0,"",(D165/$F$165))</f>
        <v>0</v>
      </c>
      <c r="E166" s="119">
        <f t="shared" si="30"/>
        <v>0</v>
      </c>
      <c r="F166" s="236"/>
      <c r="G166" s="29">
        <f>+IF($I$165=0,"",(G165/$I$165))</f>
        <v>0.40909090909090912</v>
      </c>
      <c r="H166" s="119">
        <f>+IF($I$165=0,"",(H165/$I$165))</f>
        <v>0.59090909090909094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18</v>
      </c>
      <c r="C167" s="19">
        <f t="shared" ref="C167:E167" si="31">+N163</f>
        <v>0</v>
      </c>
      <c r="D167" s="19">
        <f t="shared" si="31"/>
        <v>3</v>
      </c>
      <c r="E167" s="122">
        <f t="shared" si="31"/>
        <v>0</v>
      </c>
      <c r="F167" s="235">
        <f>+SUM(B167:E167)</f>
        <v>21</v>
      </c>
      <c r="G167" s="25">
        <f>Q163</f>
        <v>7</v>
      </c>
      <c r="H167" s="116">
        <f>R163</f>
        <v>14</v>
      </c>
      <c r="I167" s="235">
        <f>+SUM(G167:H167)</f>
        <v>21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0.8571428571428571</v>
      </c>
      <c r="C168" s="29">
        <f>+IF($F$167=0,"",(C167/$F$167))</f>
        <v>0</v>
      </c>
      <c r="D168" s="29">
        <f>+IF($F$167=0,"",(D167/$F$167))</f>
        <v>0.14285714285714285</v>
      </c>
      <c r="E168" s="119">
        <f>+IF($F$167=0,"",(E167/$F$167))</f>
        <v>0</v>
      </c>
      <c r="F168" s="236"/>
      <c r="G168" s="29">
        <f>+IF($I$167=0,"",(G167/$I$167))</f>
        <v>0.33333333333333331</v>
      </c>
      <c r="H168" s="119">
        <f>+IF($I$167=0,"",(H167/$I$167))</f>
        <v>0.66666666666666663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23</v>
      </c>
      <c r="C169" s="19">
        <f t="shared" ref="C169:E169" si="32">+N164</f>
        <v>1</v>
      </c>
      <c r="D169" s="19">
        <f t="shared" si="32"/>
        <v>0</v>
      </c>
      <c r="E169" s="122">
        <f t="shared" si="32"/>
        <v>0</v>
      </c>
      <c r="F169" s="235">
        <f>+SUM(B169:E169)</f>
        <v>24</v>
      </c>
      <c r="G169" s="25">
        <f>Q164</f>
        <v>11</v>
      </c>
      <c r="H169" s="116">
        <f>R164</f>
        <v>13</v>
      </c>
      <c r="I169" s="277">
        <f>+SUM(G169:H169)</f>
        <v>24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0.95833333333333337</v>
      </c>
      <c r="C170" s="29">
        <f>+IF($F$169=0,"",(C169/$F$169))</f>
        <v>4.1666666666666664E-2</v>
      </c>
      <c r="D170" s="29">
        <f>+IF($F$169=0,"",(D169/$F$169))</f>
        <v>0</v>
      </c>
      <c r="E170" s="119">
        <f>+IF($F$169=0,"",(E169/$F$169))</f>
        <v>0</v>
      </c>
      <c r="F170" s="236"/>
      <c r="G170" s="29">
        <f>+IF($I$169=0,"",(G169/$I$169))</f>
        <v>0.45833333333333331</v>
      </c>
      <c r="H170" s="119">
        <f>+IF($I$169=0,"",(H169/$I$169))</f>
        <v>0.54166666666666663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21</v>
      </c>
      <c r="C171" s="19">
        <f t="shared" ref="C171:E171" si="33">+N165</f>
        <v>3</v>
      </c>
      <c r="D171" s="19">
        <f t="shared" si="33"/>
        <v>0</v>
      </c>
      <c r="E171" s="122">
        <f t="shared" si="33"/>
        <v>0</v>
      </c>
      <c r="F171" s="259">
        <f>+SUM(B171:E171)</f>
        <v>24</v>
      </c>
      <c r="G171" s="19">
        <f>Q165</f>
        <v>10</v>
      </c>
      <c r="H171" s="122">
        <f>R165</f>
        <v>14</v>
      </c>
      <c r="I171" s="259">
        <f>+SUM(G171:H171)</f>
        <v>24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0.875</v>
      </c>
      <c r="C172" s="127">
        <f t="shared" ref="C172:E172" si="34">+IF($F$171=0,"",(C171/$F$171))</f>
        <v>0.125</v>
      </c>
      <c r="D172" s="127">
        <f t="shared" si="34"/>
        <v>0</v>
      </c>
      <c r="E172" s="125">
        <f t="shared" si="34"/>
        <v>0</v>
      </c>
      <c r="F172" s="260"/>
      <c r="G172" s="127">
        <f>+IF($I$171=0,"",(G171/$I$171))</f>
        <v>0.41666666666666669</v>
      </c>
      <c r="H172" s="125">
        <f>+IF($I$171=0,"",(H171/$I$171))</f>
        <v>0.58333333333333337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1</v>
      </c>
      <c r="C178" s="19">
        <f t="shared" ref="C178:G178" si="35">+N178</f>
        <v>0</v>
      </c>
      <c r="D178" s="19">
        <f t="shared" si="35"/>
        <v>10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11</v>
      </c>
      <c r="I178" s="21"/>
      <c r="J178" s="21"/>
      <c r="K178" s="3"/>
      <c r="L178" s="3"/>
      <c r="M178" s="3">
        <v>1</v>
      </c>
      <c r="N178" s="3">
        <v>0</v>
      </c>
      <c r="O178" s="43">
        <v>10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9.0909090909090912E-2</v>
      </c>
      <c r="C179" s="30">
        <f t="shared" ref="C179:G179" si="36">+IF($H$178=0,"",(C178/$H$178))</f>
        <v>0</v>
      </c>
      <c r="D179" s="30">
        <f t="shared" si="36"/>
        <v>0.90909090909090906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1</v>
      </c>
      <c r="N179" s="3">
        <v>0</v>
      </c>
      <c r="O179" s="43">
        <v>21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1</v>
      </c>
      <c r="C180" s="25">
        <f t="shared" ref="C180:G180" si="37">+N179</f>
        <v>0</v>
      </c>
      <c r="D180" s="25">
        <f t="shared" si="37"/>
        <v>21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22</v>
      </c>
      <c r="I180" s="20"/>
      <c r="J180" s="20"/>
      <c r="K180" s="3"/>
      <c r="L180" s="3"/>
      <c r="M180" s="3">
        <v>0</v>
      </c>
      <c r="N180" s="3">
        <v>0</v>
      </c>
      <c r="O180" s="43">
        <v>18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4.5454545454545456E-2</v>
      </c>
      <c r="C181" s="29">
        <f t="shared" ref="C181:G181" si="38">+IF($H$180=0,"",(C180/$H$180))</f>
        <v>0</v>
      </c>
      <c r="D181" s="29">
        <f t="shared" si="38"/>
        <v>0.95454545454545459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2</v>
      </c>
      <c r="N181" s="3">
        <v>0</v>
      </c>
      <c r="O181" s="43">
        <v>20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18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18</v>
      </c>
      <c r="I182" s="20"/>
      <c r="J182" s="20"/>
      <c r="K182" s="3"/>
      <c r="L182" s="3"/>
      <c r="M182" s="3">
        <v>3</v>
      </c>
      <c r="N182" s="3">
        <v>0</v>
      </c>
      <c r="O182" s="43">
        <v>15</v>
      </c>
      <c r="P182" s="43">
        <v>3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</v>
      </c>
      <c r="C183" s="29">
        <f t="shared" ref="C183:G183" si="40">+IF($H$182=0,"",(C182/$H$182))</f>
        <v>0</v>
      </c>
      <c r="D183" s="29">
        <f t="shared" si="40"/>
        <v>1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1</v>
      </c>
      <c r="N183" s="3">
        <v>0</v>
      </c>
      <c r="O183" s="43">
        <v>0</v>
      </c>
      <c r="P183" s="43">
        <v>23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2</v>
      </c>
      <c r="C184" s="25">
        <f t="shared" ref="C184:G184" si="41">+N181</f>
        <v>0</v>
      </c>
      <c r="D184" s="25">
        <f t="shared" si="41"/>
        <v>20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22</v>
      </c>
      <c r="I184" s="20"/>
      <c r="J184" s="20"/>
      <c r="K184" s="20"/>
      <c r="L184" s="20"/>
      <c r="M184" s="3">
        <v>3</v>
      </c>
      <c r="N184" s="3">
        <v>0</v>
      </c>
      <c r="O184" s="43">
        <v>0</v>
      </c>
      <c r="P184" s="43">
        <v>21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9.0909090909090912E-2</v>
      </c>
      <c r="C185" s="29">
        <f t="shared" ref="C185:G185" si="42">+IF($H$184=0,"",(C184/$H$184))</f>
        <v>0</v>
      </c>
      <c r="D185" s="29">
        <f t="shared" si="42"/>
        <v>0.90909090909090906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3</v>
      </c>
      <c r="C186" s="25">
        <f t="shared" ref="C186:G186" si="43">N182</f>
        <v>0</v>
      </c>
      <c r="D186" s="25">
        <f t="shared" si="43"/>
        <v>15</v>
      </c>
      <c r="E186" s="25">
        <f t="shared" si="43"/>
        <v>3</v>
      </c>
      <c r="F186" s="25">
        <f t="shared" si="43"/>
        <v>0</v>
      </c>
      <c r="G186" s="116">
        <f t="shared" si="43"/>
        <v>0</v>
      </c>
      <c r="H186" s="235">
        <f>+SUM(B186:G186)</f>
        <v>21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0.14285714285714285</v>
      </c>
      <c r="C187" s="29">
        <f t="shared" si="44"/>
        <v>0</v>
      </c>
      <c r="D187" s="29">
        <f t="shared" si="44"/>
        <v>0.7142857142857143</v>
      </c>
      <c r="E187" s="29">
        <f t="shared" si="44"/>
        <v>0.14285714285714285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1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23</v>
      </c>
      <c r="F188" s="25">
        <f t="shared" si="45"/>
        <v>0</v>
      </c>
      <c r="G188" s="116">
        <f t="shared" si="45"/>
        <v>0</v>
      </c>
      <c r="H188" s="235">
        <f>+SUM(B188:G188)</f>
        <v>24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4.1666666666666664E-2</v>
      </c>
      <c r="C189" s="29">
        <f t="shared" si="46"/>
        <v>0</v>
      </c>
      <c r="D189" s="29">
        <f t="shared" si="46"/>
        <v>0</v>
      </c>
      <c r="E189" s="29">
        <f t="shared" si="46"/>
        <v>0.95833333333333337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3</v>
      </c>
      <c r="C190" s="25">
        <f t="shared" ref="C190:G190" si="47">N184</f>
        <v>0</v>
      </c>
      <c r="D190" s="25">
        <f t="shared" si="47"/>
        <v>0</v>
      </c>
      <c r="E190" s="25">
        <f t="shared" si="47"/>
        <v>21</v>
      </c>
      <c r="F190" s="25">
        <f t="shared" si="47"/>
        <v>0</v>
      </c>
      <c r="G190" s="116">
        <f t="shared" si="47"/>
        <v>0</v>
      </c>
      <c r="H190" s="235">
        <f>+SUM(B190:G190)</f>
        <v>24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0.125</v>
      </c>
      <c r="C191" s="127">
        <f>+IF($H$190=0,"",(C190/$H$190))</f>
        <v>0</v>
      </c>
      <c r="D191" s="127">
        <f t="shared" ref="D191:G191" si="48">+IF($H$190=0,"",(D190/$H$190))</f>
        <v>0</v>
      </c>
      <c r="E191" s="127">
        <f t="shared" si="48"/>
        <v>0.875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1</v>
      </c>
      <c r="F200" s="15">
        <v>0</v>
      </c>
      <c r="G200" s="15">
        <v>13</v>
      </c>
      <c r="H200" s="28">
        <v>7</v>
      </c>
      <c r="I200" s="28">
        <v>28</v>
      </c>
      <c r="J200" s="33">
        <v>31</v>
      </c>
      <c r="K200" s="33">
        <v>51</v>
      </c>
      <c r="L200" s="33">
        <v>36</v>
      </c>
      <c r="M200" s="70">
        <v>57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1</v>
      </c>
      <c r="F202" s="158">
        <f t="shared" si="49"/>
        <v>0</v>
      </c>
      <c r="G202" s="158">
        <f t="shared" si="49"/>
        <v>13</v>
      </c>
      <c r="H202" s="158">
        <f t="shared" si="49"/>
        <v>7</v>
      </c>
      <c r="I202" s="158">
        <f t="shared" si="49"/>
        <v>28</v>
      </c>
      <c r="J202" s="158">
        <f t="shared" si="49"/>
        <v>31</v>
      </c>
      <c r="K202" s="158">
        <f t="shared" ref="K202:L202" si="50">+SUM(K196:K201)</f>
        <v>51</v>
      </c>
      <c r="L202" s="158">
        <f t="shared" si="50"/>
        <v>36</v>
      </c>
      <c r="M202" s="179">
        <f>+SUM(M196:M201)</f>
        <v>57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>
        <v>0.84615384615384615</v>
      </c>
      <c r="E213" s="187"/>
      <c r="F213" s="186">
        <v>0.8571428571428571</v>
      </c>
      <c r="G213" s="187"/>
      <c r="H213" s="186">
        <v>0.9285714285714286</v>
      </c>
      <c r="I213" s="186"/>
      <c r="J213" s="194">
        <v>0.967741935483871</v>
      </c>
      <c r="K213" s="202"/>
      <c r="L213" s="186">
        <v>0.94117647058823528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126</v>
      </c>
      <c r="E224" s="187"/>
      <c r="F224" s="193" t="s">
        <v>127</v>
      </c>
      <c r="G224" s="187"/>
      <c r="H224" s="193" t="s">
        <v>126</v>
      </c>
      <c r="I224" s="187"/>
      <c r="J224" s="193" t="s">
        <v>126</v>
      </c>
      <c r="K224" s="187"/>
      <c r="L224" s="193" t="s">
        <v>126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2023-09-01T23:10:35Z</dcterms:modified>
</cp:coreProperties>
</file>