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D8727D5-D4CE-4556-8A1B-B83AE9C62B3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<sst xmlns="http://schemas.openxmlformats.org/spreadsheetml/2006/main" count="279" uniqueCount="128">
  <si>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</si>
  <si>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</si>
  <si>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</si>
  <si>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</si>
  <si>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</si>
  <si>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</si>
  <si>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</si>
  <si>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</si>
  <si>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</si>
  <si>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</si>
  <si>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</si>
  <si>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</si>
  <si>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</si>
  <si>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</si>
  <si>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</si>
  <si>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</si>
  <si>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</si>
  <si>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</si>
  <si>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</si>
  <si>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</si>
  <si>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</si>
  <si>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</si>
  <si>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</si>
  <si>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</si>
  <si>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</si>
  <si>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</si>
  <si>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</si>
  <si>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</si>
  <si>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</si>
  <si>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</si>
  <si>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</si>
  <si>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</si>
  <si>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</si>
  <si>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</si>
  <si>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</si>
  <si>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</si>
  <si>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</si>
  <si>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</si>
  <si>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</si>
  <si>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</si>
  <si>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</si>
  <si>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</si>
  <si>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</si>
  <si>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</si>
  <si>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</si>
  <si>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</si>
  <si>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</si>
  <si>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</si>
  <si>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</si>
  <si>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</si>
  <si>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</si>
  <si>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</si>
  <si>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</si>
  <si>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</si>
  <si>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</si>
  <si>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</si>
  <si>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</si>
  <si>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</si>
  <si>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</si>
  <si>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</si>
  <si>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</si>
  <si>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</si>
  <si>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</si>
  <si>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</si>
  <si>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</si>
  <si>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</si>
  <si>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</si>
  <si>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</si>
  <si>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</si>
  <si>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</si>
  <si>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</si>
  <si>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</si>
  <si>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</si>
  <si>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</si>
  <si>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</si>
  <si>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</si>
  <si>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</si>
  <si>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</si>
  <si>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</si>
  <si>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</si>
  <si>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</si>
  <si>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</si>
  <si>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</si>
  <si>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</si>
  <si>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</si>
  <si>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</si>
  <si>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</si>
  <si>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</si>
  <si>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</si>
  <si>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</si>
  <si>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</si>
  <si>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</si>
  <si>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</si>
  <si>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</si>
  <si>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</si>
  <si>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</si>
  <si>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</si>
  <si>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</si>
  <si>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</si>
  <si>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</si>
  <si>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</si>
  <si>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</si>
  <si>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</si>
  <si>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</si>
  <si>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</si>
  <si>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</si>
  <si>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</si>
  <si>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</si>
  <si>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</si>
  <si>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</si>
  <si>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</si>
  <si>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</si>
  <si>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</si>
  <si>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</si>
  <si>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</si>
  <si>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</si>
  <si>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</si>
  <si>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</si>
  <si>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</si>
  <si>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</si>
  <si>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</si>
  <si>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</si>
  <si>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</si>
  <si>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</si>
  <si>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</si>
  <si>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Entre 1 y 1,5 SMMLV</t>
  </si>
  <si>
    <t>CORPORACION REGIONAL DE EDUCACION SUPERIOR-CRES-DE CALI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</si>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</sst>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REGIONAL DE EDUCACION SUPERIOR-CRES-DE CALI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REGIONAL DE EDUCACION SUPERIOR-CRES-DE CALI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99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99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5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68</v>
      </c>
      <c r="D32" s="56">
        <v>225</v>
      </c>
      <c r="E32" s="56">
        <v>14</v>
      </c>
      <c r="F32" s="56">
        <v>0</v>
      </c>
      <c r="G32" s="56">
        <v>176</v>
      </c>
      <c r="H32" s="57">
        <v>63</v>
      </c>
      <c r="I32" s="57">
        <v>0</v>
      </c>
      <c r="J32" s="58">
        <v>374</v>
      </c>
      <c r="K32" s="58">
        <v>0</v>
      </c>
      <c r="L32" s="58" t="s">
        <v>66</v>
      </c>
      <c r="M32" s="61">
        <v>99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68</v>
      </c>
      <c r="D34" s="172">
        <f t="shared" ref="D34:H34" si="0">+SUM(D32:D33)</f>
        <v>225</v>
      </c>
      <c r="E34" s="172">
        <f t="shared" si="0"/>
        <v>14</v>
      </c>
      <c r="F34" s="172">
        <f t="shared" si="0"/>
        <v>0</v>
      </c>
      <c r="G34" s="172">
        <f t="shared" si="0"/>
        <v>176</v>
      </c>
      <c r="H34" s="175">
        <f t="shared" si="0"/>
        <v>63</v>
      </c>
      <c r="I34" s="175">
        <f>+SUM(I32:I33)</f>
        <v>0</v>
      </c>
      <c r="J34" s="166">
        <f>+SUM(J32:J33)</f>
        <v>374</v>
      </c>
      <c r="K34" s="166">
        <f>+SUM(K32:K33)</f>
        <v>0</v>
      </c>
      <c r="L34" s="166">
        <f>+SUM(L32:L33)</f>
        <v>0</v>
      </c>
      <c r="M34" s="167">
        <f>+SUM(M32:M33)</f>
        <v>99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68</v>
      </c>
      <c r="D39" s="64">
        <v>225</v>
      </c>
      <c r="E39" s="64">
        <v>14</v>
      </c>
      <c r="F39" s="64">
        <v>0</v>
      </c>
      <c r="G39" s="64">
        <v>176</v>
      </c>
      <c r="H39" s="65">
        <v>63</v>
      </c>
      <c r="I39" s="65">
        <v>0</v>
      </c>
      <c r="J39" s="66">
        <v>374</v>
      </c>
      <c r="K39" s="66">
        <v>0</v>
      </c>
      <c r="L39" s="66">
        <v>0</v>
      </c>
      <c r="M39" s="68">
        <v>99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68</v>
      </c>
      <c r="D45" s="172">
        <f t="shared" ref="D45:I45" si="1">+SUM(D39:D44)</f>
        <v>225</v>
      </c>
      <c r="E45" s="172">
        <f t="shared" si="1"/>
        <v>14</v>
      </c>
      <c r="F45" s="172">
        <f t="shared" si="1"/>
        <v>0</v>
      </c>
      <c r="G45" s="172">
        <f t="shared" si="1"/>
        <v>176</v>
      </c>
      <c r="H45" s="175">
        <f t="shared" si="1"/>
        <v>63</v>
      </c>
      <c r="I45" s="175">
        <f t="shared" si="1"/>
        <v>0</v>
      </c>
      <c r="J45" s="166">
        <f>+SUM(J39:J44)</f>
        <v>374</v>
      </c>
      <c r="K45" s="166">
        <f>+SUM(K39:K44)</f>
        <v>0</v>
      </c>
      <c r="L45" s="166">
        <f>+SUM(L39:L44)</f>
        <v>0</v>
      </c>
      <c r="M45" s="167">
        <f>+SUM(M39:M44)</f>
        <v>99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54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68</v>
      </c>
      <c r="D55" s="15">
        <v>225</v>
      </c>
      <c r="E55" s="15">
        <v>14</v>
      </c>
      <c r="F55" s="15">
        <v>0</v>
      </c>
      <c r="G55" s="15">
        <v>156</v>
      </c>
      <c r="H55" s="28">
        <v>53</v>
      </c>
      <c r="I55" s="28">
        <v>0</v>
      </c>
      <c r="J55" s="33">
        <v>340</v>
      </c>
      <c r="K55" s="33">
        <v>0</v>
      </c>
      <c r="L55" s="33">
        <v>0</v>
      </c>
      <c r="M55" s="70">
        <v>45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20</v>
      </c>
      <c r="H56" s="28">
        <v>10</v>
      </c>
      <c r="I56" s="28">
        <v>0</v>
      </c>
      <c r="J56" s="33">
        <v>34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68</v>
      </c>
      <c r="D59" s="172">
        <f>+SUM(D50:D58)</f>
        <v>225</v>
      </c>
      <c r="E59" s="172">
        <f t="shared" ref="E59:L59" si="2">+SUM(E50:E58)</f>
        <v>14</v>
      </c>
      <c r="F59" s="172">
        <f t="shared" si="2"/>
        <v>0</v>
      </c>
      <c r="G59" s="172">
        <f t="shared" si="2"/>
        <v>176</v>
      </c>
      <c r="H59" s="172">
        <f t="shared" si="2"/>
        <v>63</v>
      </c>
      <c r="I59" s="172">
        <f t="shared" si="2"/>
        <v>0</v>
      </c>
      <c r="J59" s="172">
        <f t="shared" si="2"/>
        <v>374</v>
      </c>
      <c r="K59" s="172">
        <f t="shared" si="2"/>
        <v>0</v>
      </c>
      <c r="L59" s="172">
        <f t="shared" si="2"/>
        <v>0</v>
      </c>
      <c r="M59" s="167">
        <f>+SUM(M50:M58)</f>
        <v>99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54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78</v>
      </c>
      <c r="H68" s="33">
        <v>27</v>
      </c>
      <c r="I68" s="33">
        <v>0</v>
      </c>
      <c r="J68" s="33">
        <v>153</v>
      </c>
      <c r="K68" s="32">
        <v>0</v>
      </c>
      <c r="L68" s="32">
        <v>0</v>
      </c>
      <c r="M68" s="62">
        <v>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20</v>
      </c>
      <c r="H70" s="33">
        <v>10</v>
      </c>
      <c r="I70" s="33">
        <v>0</v>
      </c>
      <c r="J70" s="33">
        <v>34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78</v>
      </c>
      <c r="H74" s="33">
        <v>26</v>
      </c>
      <c r="I74" s="33">
        <v>0</v>
      </c>
      <c r="J74" s="33">
        <v>187</v>
      </c>
      <c r="K74" s="32">
        <v>0</v>
      </c>
      <c r="L74" s="32">
        <v>0</v>
      </c>
      <c r="M74" s="62">
        <v>42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176</v>
      </c>
      <c r="H76" s="172">
        <f t="shared" si="3"/>
        <v>63</v>
      </c>
      <c r="I76" s="172">
        <f t="shared" ref="I76:M76" si="4">+SUM(I64:I75)</f>
        <v>0</v>
      </c>
      <c r="J76" s="172">
        <f t="shared" si="4"/>
        <v>374</v>
      </c>
      <c r="K76" s="172">
        <f t="shared" si="4"/>
        <v>0</v>
      </c>
      <c r="L76" s="172">
        <f t="shared" si="4"/>
        <v>0</v>
      </c>
      <c r="M76" s="173">
        <f t="shared" si="4"/>
        <v>99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68</v>
      </c>
      <c r="D82" s="84">
        <v>225</v>
      </c>
      <c r="E82" s="84">
        <v>14</v>
      </c>
      <c r="F82" s="84">
        <v>0</v>
      </c>
      <c r="G82" s="84">
        <v>143</v>
      </c>
      <c r="H82" s="85">
        <v>47</v>
      </c>
      <c r="I82" s="85">
        <v>0</v>
      </c>
      <c r="J82" s="85">
        <v>293</v>
      </c>
      <c r="K82" s="86">
        <v>0</v>
      </c>
      <c r="L82" s="86">
        <v>0</v>
      </c>
      <c r="M82" s="87">
        <v>96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33</v>
      </c>
      <c r="H83" s="28">
        <v>16</v>
      </c>
      <c r="I83" s="28">
        <v>0</v>
      </c>
      <c r="J83" s="28">
        <v>81</v>
      </c>
      <c r="K83" s="32">
        <v>0</v>
      </c>
      <c r="L83" s="32">
        <v>0</v>
      </c>
      <c r="M83" s="88">
        <v>1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2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68</v>
      </c>
      <c r="D87" s="164">
        <f t="shared" ref="D87:H87" si="5">+SUM(D82:D86)</f>
        <v>225</v>
      </c>
      <c r="E87" s="164">
        <f t="shared" si="5"/>
        <v>14</v>
      </c>
      <c r="F87" s="164">
        <f t="shared" si="5"/>
        <v>0</v>
      </c>
      <c r="G87" s="164">
        <f t="shared" si="5"/>
        <v>176</v>
      </c>
      <c r="H87" s="165">
        <f t="shared" si="5"/>
        <v>63</v>
      </c>
      <c r="I87" s="165">
        <f>+SUM(I82:I86)</f>
        <v>0</v>
      </c>
      <c r="J87" s="165">
        <f>+SUM(J82:J86)</f>
        <v>374</v>
      </c>
      <c r="K87" s="166">
        <f>+SUM(K82:K86)</f>
        <v>0</v>
      </c>
      <c r="L87" s="166">
        <f>+SUM(L82:L86)</f>
        <v>0</v>
      </c>
      <c r="M87" s="167">
        <f>+SUM(M82:M86)</f>
        <v>99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39</v>
      </c>
      <c r="D93" s="91">
        <v>65</v>
      </c>
      <c r="E93" s="91">
        <v>6</v>
      </c>
      <c r="F93" s="91">
        <v>0</v>
      </c>
      <c r="G93" s="91">
        <v>96</v>
      </c>
      <c r="H93" s="92">
        <v>39</v>
      </c>
      <c r="I93" s="92">
        <v>0</v>
      </c>
      <c r="J93" s="86">
        <v>168</v>
      </c>
      <c r="K93" s="86">
        <v>0</v>
      </c>
      <c r="L93" s="86">
        <v>0</v>
      </c>
      <c r="M93" s="87">
        <v>28</v>
      </c>
    </row>
    <row r="94" spans="1:13" ht="18.75" x14ac:dyDescent="0.25">
      <c r="A94" s="275" t="s">
        <v>35</v>
      </c>
      <c r="B94" s="276"/>
      <c r="C94" s="63">
        <v>29</v>
      </c>
      <c r="D94" s="15">
        <v>160</v>
      </c>
      <c r="E94" s="15">
        <v>8</v>
      </c>
      <c r="F94" s="15">
        <v>0</v>
      </c>
      <c r="G94" s="15">
        <v>80</v>
      </c>
      <c r="H94" s="28">
        <v>24</v>
      </c>
      <c r="I94" s="28">
        <v>0</v>
      </c>
      <c r="J94" s="28">
        <v>206</v>
      </c>
      <c r="K94" s="32">
        <v>0</v>
      </c>
      <c r="L94" s="32">
        <v>0</v>
      </c>
      <c r="M94" s="88">
        <v>71</v>
      </c>
    </row>
    <row r="95" spans="1:13" ht="19.5" thickBot="1" x14ac:dyDescent="0.3">
      <c r="A95" s="250" t="s">
        <v>8</v>
      </c>
      <c r="B95" s="251"/>
      <c r="C95" s="158">
        <f>+SUM(C93:C94)</f>
        <v>68</v>
      </c>
      <c r="D95" s="164">
        <f t="shared" ref="D95:M95" si="6">+SUM(D93:D94)</f>
        <v>225</v>
      </c>
      <c r="E95" s="164">
        <f t="shared" si="6"/>
        <v>14</v>
      </c>
      <c r="F95" s="164">
        <f t="shared" si="6"/>
        <v>0</v>
      </c>
      <c r="G95" s="164">
        <f t="shared" si="6"/>
        <v>176</v>
      </c>
      <c r="H95" s="165">
        <f t="shared" si="6"/>
        <v>63</v>
      </c>
      <c r="I95" s="165">
        <f t="shared" si="6"/>
        <v>0</v>
      </c>
      <c r="J95" s="165">
        <f t="shared" si="6"/>
        <v>374</v>
      </c>
      <c r="K95" s="166">
        <f t="shared" si="6"/>
        <v>0</v>
      </c>
      <c r="L95" s="166">
        <f t="shared" si="6"/>
        <v>0</v>
      </c>
      <c r="M95" s="167">
        <f t="shared" si="6"/>
        <v>99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0.23076923076923078</v>
      </c>
      <c r="D100" s="209">
        <v>1</v>
      </c>
      <c r="E100" s="209" t="s">
        <v>127</v>
      </c>
      <c r="F100" s="209">
        <v>0.24324324324324326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0.23076923076923078</v>
      </c>
      <c r="D102" s="162">
        <v>1</v>
      </c>
      <c r="E102" s="162" t="s">
        <v>127</v>
      </c>
      <c r="F102" s="162">
        <v>0.24324324324324326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99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99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129</v>
      </c>
      <c r="D123" s="303">
        <f>+C123+C124</f>
        <v>190</v>
      </c>
      <c r="E123" s="103">
        <v>129</v>
      </c>
      <c r="F123" s="303">
        <f>+E123+E124</f>
        <v>190</v>
      </c>
      <c r="G123" s="67">
        <v>129</v>
      </c>
      <c r="H123" s="305">
        <f>+G123+G124</f>
        <v>190</v>
      </c>
    </row>
    <row r="124" spans="1:10" ht="18.75" x14ac:dyDescent="0.25">
      <c r="A124" s="227"/>
      <c r="B124" s="105">
        <v>2</v>
      </c>
      <c r="C124" s="99">
        <v>61</v>
      </c>
      <c r="D124" s="223"/>
      <c r="E124" s="99">
        <v>61</v>
      </c>
      <c r="F124" s="223"/>
      <c r="G124" s="99">
        <v>61</v>
      </c>
      <c r="H124" s="223"/>
    </row>
    <row r="125" spans="1:10" ht="18.75" x14ac:dyDescent="0.25">
      <c r="A125" s="226">
        <v>2017</v>
      </c>
      <c r="B125" s="106">
        <v>1</v>
      </c>
      <c r="C125" s="100">
        <v>164</v>
      </c>
      <c r="D125" s="222">
        <f>+C125+C126</f>
        <v>337</v>
      </c>
      <c r="E125" s="100">
        <v>163</v>
      </c>
      <c r="F125" s="222">
        <f>+E125+E126</f>
        <v>163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173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218</v>
      </c>
      <c r="D127" s="222">
        <f>+C127+C128</f>
        <v>218</v>
      </c>
      <c r="E127" s="100">
        <v>209</v>
      </c>
      <c r="F127" s="222">
        <f>+E127+E128</f>
        <v>209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397</v>
      </c>
      <c r="D129" s="222">
        <f>+C129+C130</f>
        <v>556</v>
      </c>
      <c r="E129" s="100">
        <v>379</v>
      </c>
      <c r="F129" s="222">
        <f>+E129+E130</f>
        <v>538</v>
      </c>
      <c r="G129" s="100">
        <v>377</v>
      </c>
      <c r="H129" s="222">
        <f>+G129+G130</f>
        <v>532</v>
      </c>
    </row>
    <row r="130" spans="1:28" ht="18.75" x14ac:dyDescent="0.25">
      <c r="A130" s="227"/>
      <c r="B130" s="105">
        <v>2</v>
      </c>
      <c r="C130" s="99">
        <v>159</v>
      </c>
      <c r="D130" s="223"/>
      <c r="E130" s="99">
        <v>159</v>
      </c>
      <c r="F130" s="223"/>
      <c r="G130" s="99">
        <v>155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99</v>
      </c>
      <c r="D133" s="222">
        <f>+C133+C134</f>
        <v>258</v>
      </c>
      <c r="E133" s="100">
        <v>99</v>
      </c>
      <c r="F133" s="222">
        <f>+E133+E134</f>
        <v>258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159</v>
      </c>
      <c r="D134" s="223"/>
      <c r="E134" s="99">
        <v>159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>
        <v>121</v>
      </c>
      <c r="D135" s="271">
        <f>+C135+C136</f>
        <v>217</v>
      </c>
      <c r="E135" s="101">
        <v>121</v>
      </c>
      <c r="F135" s="271">
        <f>+E135+E136</f>
        <v>216</v>
      </c>
      <c r="G135" s="101">
        <v>67</v>
      </c>
      <c r="H135" s="271">
        <f>+G135+G136</f>
        <v>162</v>
      </c>
    </row>
    <row r="136" spans="1:28" ht="19.5" thickBot="1" x14ac:dyDescent="0.3">
      <c r="A136" s="255"/>
      <c r="B136" s="108">
        <v>2</v>
      </c>
      <c r="C136" s="102">
        <v>96</v>
      </c>
      <c r="D136" s="272"/>
      <c r="E136" s="102">
        <v>95</v>
      </c>
      <c r="F136" s="272"/>
      <c r="G136" s="102">
        <v>95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2</v>
      </c>
      <c r="O144" s="3">
        <v>1</v>
      </c>
      <c r="P144" s="3">
        <v>18</v>
      </c>
      <c r="Q144" s="3">
        <v>1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2</v>
      </c>
      <c r="D147" s="116">
        <f t="shared" si="15"/>
        <v>1</v>
      </c>
      <c r="E147" s="116">
        <f t="shared" si="15"/>
        <v>18</v>
      </c>
      <c r="F147" s="116">
        <f t="shared" si="15"/>
        <v>1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23</v>
      </c>
      <c r="M147" s="3">
        <v>0</v>
      </c>
      <c r="N147" s="3">
        <v>2</v>
      </c>
      <c r="O147" s="3">
        <v>1</v>
      </c>
      <c r="P147" s="3">
        <v>13</v>
      </c>
      <c r="Q147" s="3">
        <v>8</v>
      </c>
      <c r="R147" s="3">
        <v>3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8.6956521739130432E-2</v>
      </c>
      <c r="D148" s="119">
        <f t="shared" si="16"/>
        <v>4.3478260869565216E-2</v>
      </c>
      <c r="E148" s="119">
        <f t="shared" si="16"/>
        <v>0.78260869565217395</v>
      </c>
      <c r="F148" s="119">
        <f t="shared" si="16"/>
        <v>4.3478260869565216E-2</v>
      </c>
      <c r="G148" s="119">
        <f t="shared" si="16"/>
        <v>4.3478260869565216E-2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1</v>
      </c>
      <c r="E153" s="122">
        <f t="shared" si="21"/>
        <v>13</v>
      </c>
      <c r="F153" s="122">
        <f t="shared" si="21"/>
        <v>8</v>
      </c>
      <c r="G153" s="122">
        <f t="shared" si="21"/>
        <v>3</v>
      </c>
      <c r="H153" s="122">
        <f t="shared" si="21"/>
        <v>0</v>
      </c>
      <c r="I153" s="123">
        <f t="shared" si="21"/>
        <v>0</v>
      </c>
      <c r="J153" s="235">
        <f>+SUM(B153:I153)</f>
        <v>27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7.407407407407407E-2</v>
      </c>
      <c r="D154" s="125">
        <f t="shared" si="22"/>
        <v>3.7037037037037035E-2</v>
      </c>
      <c r="E154" s="125">
        <f t="shared" si="22"/>
        <v>0.48148148148148145</v>
      </c>
      <c r="F154" s="125">
        <f t="shared" si="22"/>
        <v>0.29629629629629628</v>
      </c>
      <c r="G154" s="125">
        <f t="shared" si="22"/>
        <v>0.1111111111111111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17</v>
      </c>
      <c r="N162" s="3">
        <v>3</v>
      </c>
      <c r="O162" s="3">
        <v>3</v>
      </c>
      <c r="P162" s="3">
        <v>0</v>
      </c>
      <c r="Q162" s="3">
        <v>7</v>
      </c>
      <c r="R162" s="3">
        <v>16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17</v>
      </c>
      <c r="C165" s="19">
        <f t="shared" ref="C165:E165" si="29">+N162</f>
        <v>3</v>
      </c>
      <c r="D165" s="19">
        <f t="shared" si="29"/>
        <v>3</v>
      </c>
      <c r="E165" s="122">
        <f t="shared" si="29"/>
        <v>0</v>
      </c>
      <c r="F165" s="224">
        <f>+SUM(B165:E165)</f>
        <v>23</v>
      </c>
      <c r="G165" s="25">
        <f>Q162</f>
        <v>7</v>
      </c>
      <c r="H165" s="116">
        <f>R162</f>
        <v>16</v>
      </c>
      <c r="I165" s="224">
        <f>+SUM(G165:H165)</f>
        <v>23</v>
      </c>
      <c r="J165" s="34"/>
      <c r="M165" s="3">
        <v>15</v>
      </c>
      <c r="N165" s="3">
        <v>8</v>
      </c>
      <c r="O165" s="3">
        <v>4</v>
      </c>
      <c r="P165" s="3">
        <v>0</v>
      </c>
      <c r="Q165" s="3">
        <v>15</v>
      </c>
      <c r="R165" s="3">
        <v>12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0.73913043478260865</v>
      </c>
      <c r="C166" s="29">
        <f>+IF($F$165=0,"",(C165/$F$165))</f>
        <v>0.13043478260869565</v>
      </c>
      <c r="D166" s="29">
        <f t="shared" ref="D166:E166" si="30">+IF($F$165=0,"",(D165/$F$165))</f>
        <v>0.13043478260869565</v>
      </c>
      <c r="E166" s="119">
        <f t="shared" si="30"/>
        <v>0</v>
      </c>
      <c r="F166" s="225"/>
      <c r="G166" s="29">
        <f>+IF($I$165=0,"",(G165/$I$165))</f>
        <v>0.30434782608695654</v>
      </c>
      <c r="H166" s="119">
        <f>+IF($I$165=0,"",(H165/$I$165))</f>
        <v>0.69565217391304346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15</v>
      </c>
      <c r="C171" s="19">
        <f t="shared" ref="C171:E171" si="33">+N165</f>
        <v>8</v>
      </c>
      <c r="D171" s="19">
        <f t="shared" si="33"/>
        <v>4</v>
      </c>
      <c r="E171" s="122">
        <f t="shared" si="33"/>
        <v>0</v>
      </c>
      <c r="F171" s="235">
        <f>+SUM(B171:E171)</f>
        <v>27</v>
      </c>
      <c r="G171" s="19">
        <f>Q165</f>
        <v>15</v>
      </c>
      <c r="H171" s="122">
        <f>R165</f>
        <v>12</v>
      </c>
      <c r="I171" s="235">
        <f>+SUM(G171:H171)</f>
        <v>27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0.55555555555555558</v>
      </c>
      <c r="C172" s="127">
        <f t="shared" ref="C172:E172" si="34">+IF($F$171=0,"",(C171/$F$171))</f>
        <v>0.29629629629629628</v>
      </c>
      <c r="D172" s="127">
        <f t="shared" si="34"/>
        <v>0.14814814814814814</v>
      </c>
      <c r="E172" s="125">
        <f t="shared" si="34"/>
        <v>0</v>
      </c>
      <c r="F172" s="236"/>
      <c r="G172" s="127">
        <f>+IF($I$171=0,"",(G171/$I$171))</f>
        <v>0.55555555555555558</v>
      </c>
      <c r="H172" s="125">
        <f>+IF($I$171=0,"",(H171/$I$171))</f>
        <v>0.44444444444444442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5</v>
      </c>
      <c r="N181" s="3">
        <v>1</v>
      </c>
      <c r="O181" s="43">
        <v>17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</v>
      </c>
      <c r="C184" s="25">
        <f t="shared" ref="C184:G184" si="41">+N181</f>
        <v>1</v>
      </c>
      <c r="D184" s="25">
        <f t="shared" si="41"/>
        <v>17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23</v>
      </c>
      <c r="I184" s="20"/>
      <c r="J184" s="20"/>
      <c r="K184" s="20"/>
      <c r="L184" s="20"/>
      <c r="M184" s="3">
        <v>0</v>
      </c>
      <c r="N184" s="3">
        <v>27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0.21739130434782608</v>
      </c>
      <c r="C185" s="29">
        <f t="shared" ref="C185:G185" si="42">+IF($H$184=0,"",(C184/$H$184))</f>
        <v>4.3478260869565216E-2</v>
      </c>
      <c r="D185" s="29">
        <f t="shared" si="42"/>
        <v>0.73913043478260865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27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17</v>
      </c>
      <c r="D196" s="64">
        <v>3</v>
      </c>
      <c r="E196" s="64">
        <v>0</v>
      </c>
      <c r="F196" s="64">
        <v>0</v>
      </c>
      <c r="G196" s="64">
        <v>7</v>
      </c>
      <c r="H196" s="65">
        <v>0</v>
      </c>
      <c r="I196" s="65">
        <v>0</v>
      </c>
      <c r="J196" s="66">
        <v>91</v>
      </c>
      <c r="K196" s="66">
        <v>0</v>
      </c>
      <c r="L196" s="66">
        <v>59</v>
      </c>
      <c r="M196" s="68">
        <v>26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17</v>
      </c>
      <c r="D202" s="158">
        <f t="shared" si="49"/>
        <v>3</v>
      </c>
      <c r="E202" s="158">
        <f t="shared" si="49"/>
        <v>0</v>
      </c>
      <c r="F202" s="158">
        <f t="shared" si="49"/>
        <v>0</v>
      </c>
      <c r="G202" s="158">
        <f t="shared" si="49"/>
        <v>7</v>
      </c>
      <c r="H202" s="158">
        <f t="shared" si="49"/>
        <v>0</v>
      </c>
      <c r="I202" s="158">
        <f t="shared" si="49"/>
        <v>0</v>
      </c>
      <c r="J202" s="158">
        <f t="shared" si="49"/>
        <v>91</v>
      </c>
      <c r="K202" s="158">
        <f t="shared" ref="K202:L202" si="50">+SUM(K196:K201)</f>
        <v>0</v>
      </c>
      <c r="L202" s="158">
        <f t="shared" si="50"/>
        <v>59</v>
      </c>
      <c r="M202" s="179">
        <f>+SUM(M196:M201)</f>
        <v>26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0.5</v>
      </c>
      <c r="E208" s="134"/>
      <c r="F208" s="186" t="s">
        <v>66</v>
      </c>
      <c r="G208" s="187"/>
      <c r="H208" s="186" t="s">
        <v>66</v>
      </c>
      <c r="I208" s="186"/>
      <c r="J208" s="192">
        <v>0.38372093023255821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125</v>
      </c>
      <c r="E219" s="196"/>
      <c r="F219" s="195" t="s">
        <v>66</v>
      </c>
      <c r="G219" s="196"/>
      <c r="H219" s="195" t="s">
        <v>66</v>
      </c>
      <c r="I219" s="196"/>
      <c r="J219" s="195" t="s">
        <v>125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2023-09-02T13:27:24Z</dcterms:modified>
</cp:coreProperties>
</file>