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719C376-9060-4067-AF68-2E55CDC7E8A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<sst xmlns="http://schemas.openxmlformats.org/spreadsheetml/2006/main" count="271" uniqueCount="128">
  <si>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</si>
  <si>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</si>
  <si>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</si>
  <si>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</si>
  <si>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</si>
  <si>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</si>
  <si>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</si>
  <si>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</si>
  <si>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</si>
  <si>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</si>
  <si>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</si>
  <si>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</si>
  <si>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</si>
  <si>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</si>
  <si>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</si>
  <si>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</si>
  <si>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</si>
  <si>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</si>
  <si>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</si>
  <si>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</si>
  <si>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</si>
  <si>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</si>
  <si>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</si>
  <si>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</si>
  <si>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</si>
  <si>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</si>
  <si>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</si>
  <si>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</si>
  <si>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</si>
  <si>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</si>
  <si>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</si>
  <si>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</si>
  <si>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</si>
  <si>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</si>
  <si>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</si>
  <si>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</si>
  <si>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</si>
  <si>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</si>
  <si>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</si>
  <si>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</si>
  <si>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</si>
  <si>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</si>
  <si>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</si>
  <si>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</si>
  <si>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</si>
  <si>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</si>
  <si>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</si>
  <si>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</si>
  <si>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</si>
  <si>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</si>
  <si>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</si>
  <si>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</si>
  <si>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</si>
  <si>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</si>
  <si>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</si>
  <si>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</si>
  <si>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</si>
  <si>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</si>
  <si>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</si>
  <si>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</si>
  <si>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</si>
  <si>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</si>
  <si>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</si>
  <si>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</si>
  <si>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</si>
  <si>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</si>
  <si>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</si>
  <si>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</si>
  <si>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</si>
  <si>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</si>
  <si>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</si>
  <si>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</si>
  <si>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</si>
  <si>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</si>
  <si>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</si>
  <si>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</si>
  <si>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</si>
  <si>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</si>
  <si>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</si>
  <si>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</si>
  <si>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</si>
  <si>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</si>
  <si>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</si>
  <si>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</si>
  <si>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</si>
  <si>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</si>
  <si>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</si>
  <si>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</si>
  <si>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</si>
  <si>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</si>
  <si>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</si>
  <si>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</si>
  <si>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</si>
  <si>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</si>
  <si>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</si>
  <si>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</si>
  <si>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</si>
  <si>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</si>
  <si>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</si>
  <si>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</si>
  <si>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</si>
  <si>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</si>
  <si>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</si>
  <si>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</si>
  <si>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</si>
  <si>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</si>
  <si>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</si>
  <si>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</si>
  <si>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</si>
  <si>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</si>
  <si>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</si>
  <si>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</si>
  <si>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</si>
  <si>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</si>
  <si>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</si>
  <si>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</si>
  <si>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</si>
  <si>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</si>
  <si>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</si>
  <si>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</si>
  <si>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</si>
  <si>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</si>
  <si>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</si>
  <si>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</si>
  <si>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</si>
  <si>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</si>
  <si>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CORPORACION UNIVERSAL DE INVESTIGACION Y TECNOLOGIA -CORUNIVERSITEC-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</si>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</sst>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UNIVERSAL DE INVESTIGACION Y TECNOLOGIA -CORUNIVERSITEC-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UNIVERSAL DE INVESTIGACION Y TECNOLOGIA -CORUNIVERSITEC-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618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618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0.86046511627906974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3658</v>
      </c>
      <c r="D32" s="56">
        <v>3570</v>
      </c>
      <c r="E32" s="56">
        <v>709</v>
      </c>
      <c r="F32" s="56">
        <v>686</v>
      </c>
      <c r="G32" s="56">
        <v>712</v>
      </c>
      <c r="H32" s="57">
        <v>0</v>
      </c>
      <c r="I32" s="57">
        <v>0</v>
      </c>
      <c r="J32" s="58">
        <v>334</v>
      </c>
      <c r="K32" s="58">
        <v>43</v>
      </c>
      <c r="L32" s="58">
        <v>94</v>
      </c>
      <c r="M32" s="61">
        <v>618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3658</v>
      </c>
      <c r="D34" s="172">
        <f t="shared" ref="D34:H34" si="0">+SUM(D32:D33)</f>
        <v>3570</v>
      </c>
      <c r="E34" s="172">
        <f t="shared" si="0"/>
        <v>709</v>
      </c>
      <c r="F34" s="172">
        <f t="shared" si="0"/>
        <v>686</v>
      </c>
      <c r="G34" s="172">
        <f t="shared" si="0"/>
        <v>712</v>
      </c>
      <c r="H34" s="175">
        <f t="shared" si="0"/>
        <v>0</v>
      </c>
      <c r="I34" s="175">
        <f>+SUM(I32:I33)</f>
        <v>0</v>
      </c>
      <c r="J34" s="166">
        <f>+SUM(J32:J33)</f>
        <v>334</v>
      </c>
      <c r="K34" s="166">
        <f>+SUM(K32:K33)</f>
        <v>43</v>
      </c>
      <c r="L34" s="166">
        <f>+SUM(L32:L33)</f>
        <v>94</v>
      </c>
      <c r="M34" s="167">
        <f>+SUM(M32:M33)</f>
        <v>618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3658</v>
      </c>
      <c r="D40" s="15">
        <v>3570</v>
      </c>
      <c r="E40" s="15">
        <v>709</v>
      </c>
      <c r="F40" s="15">
        <v>686</v>
      </c>
      <c r="G40" s="15">
        <v>712</v>
      </c>
      <c r="H40" s="28">
        <v>0</v>
      </c>
      <c r="I40" s="28">
        <v>0</v>
      </c>
      <c r="J40" s="33">
        <v>334</v>
      </c>
      <c r="K40" s="33">
        <v>43</v>
      </c>
      <c r="L40" s="33">
        <v>94</v>
      </c>
      <c r="M40" s="70">
        <v>618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3658</v>
      </c>
      <c r="D45" s="172">
        <f t="shared" ref="D45:I45" si="1">+SUM(D39:D44)</f>
        <v>3570</v>
      </c>
      <c r="E45" s="172">
        <f t="shared" si="1"/>
        <v>709</v>
      </c>
      <c r="F45" s="172">
        <f t="shared" si="1"/>
        <v>686</v>
      </c>
      <c r="G45" s="172">
        <f t="shared" si="1"/>
        <v>712</v>
      </c>
      <c r="H45" s="175">
        <f t="shared" si="1"/>
        <v>0</v>
      </c>
      <c r="I45" s="175">
        <f t="shared" si="1"/>
        <v>0</v>
      </c>
      <c r="J45" s="166">
        <f>+SUM(J39:J44)</f>
        <v>334</v>
      </c>
      <c r="K45" s="166">
        <f>+SUM(K39:K44)</f>
        <v>43</v>
      </c>
      <c r="L45" s="166">
        <f>+SUM(L39:L44)</f>
        <v>94</v>
      </c>
      <c r="M45" s="167">
        <f>+SUM(M39:M44)</f>
        <v>618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456</v>
      </c>
      <c r="D51" s="15">
        <v>368</v>
      </c>
      <c r="E51" s="15">
        <v>93</v>
      </c>
      <c r="F51" s="15">
        <v>89</v>
      </c>
      <c r="G51" s="15">
        <v>105</v>
      </c>
      <c r="H51" s="28">
        <v>0</v>
      </c>
      <c r="I51" s="28">
        <v>0</v>
      </c>
      <c r="J51" s="33">
        <v>5</v>
      </c>
      <c r="K51" s="33">
        <v>0</v>
      </c>
      <c r="L51" s="33">
        <v>17</v>
      </c>
      <c r="M51" s="70">
        <v>31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2182</v>
      </c>
      <c r="D55" s="15">
        <v>2182</v>
      </c>
      <c r="E55" s="15">
        <v>426</v>
      </c>
      <c r="F55" s="15">
        <v>400</v>
      </c>
      <c r="G55" s="15">
        <v>425</v>
      </c>
      <c r="H55" s="28">
        <v>0</v>
      </c>
      <c r="I55" s="28">
        <v>0</v>
      </c>
      <c r="J55" s="33">
        <v>324</v>
      </c>
      <c r="K55" s="33">
        <v>43</v>
      </c>
      <c r="L55" s="33">
        <v>33</v>
      </c>
      <c r="M55" s="70">
        <v>113</v>
      </c>
    </row>
    <row r="56" spans="1:13" ht="18.75" x14ac:dyDescent="0.25">
      <c r="A56" s="279" t="s">
        <v>49</v>
      </c>
      <c r="B56" s="280"/>
      <c r="C56" s="69">
        <v>1020</v>
      </c>
      <c r="D56" s="15">
        <v>1020</v>
      </c>
      <c r="E56" s="15">
        <v>190</v>
      </c>
      <c r="F56" s="15">
        <v>197</v>
      </c>
      <c r="G56" s="15">
        <v>182</v>
      </c>
      <c r="H56" s="28">
        <v>0</v>
      </c>
      <c r="I56" s="28">
        <v>0</v>
      </c>
      <c r="J56" s="33">
        <v>5</v>
      </c>
      <c r="K56" s="33">
        <v>0</v>
      </c>
      <c r="L56" s="33">
        <v>44</v>
      </c>
      <c r="M56" s="70">
        <v>474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3658</v>
      </c>
      <c r="D59" s="172">
        <f>+SUM(D50:D58)</f>
        <v>3570</v>
      </c>
      <c r="E59" s="172">
        <f t="shared" ref="E59:L59" si="2">+SUM(E50:E58)</f>
        <v>709</v>
      </c>
      <c r="F59" s="172">
        <f t="shared" si="2"/>
        <v>686</v>
      </c>
      <c r="G59" s="172">
        <f t="shared" si="2"/>
        <v>712</v>
      </c>
      <c r="H59" s="172">
        <f t="shared" si="2"/>
        <v>0</v>
      </c>
      <c r="I59" s="172">
        <f t="shared" si="2"/>
        <v>0</v>
      </c>
      <c r="J59" s="172">
        <f t="shared" si="2"/>
        <v>334</v>
      </c>
      <c r="K59" s="172">
        <f t="shared" si="2"/>
        <v>43</v>
      </c>
      <c r="L59" s="172">
        <f t="shared" si="2"/>
        <v>94</v>
      </c>
      <c r="M59" s="167">
        <f>+SUM(M50:M58)</f>
        <v>618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105</v>
      </c>
      <c r="H66" s="33">
        <v>0</v>
      </c>
      <c r="I66" s="33">
        <v>0</v>
      </c>
      <c r="J66" s="33">
        <v>5</v>
      </c>
      <c r="K66" s="32">
        <v>0</v>
      </c>
      <c r="L66" s="32">
        <v>17</v>
      </c>
      <c r="M66" s="62">
        <v>31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1</v>
      </c>
      <c r="K68" s="32">
        <v>43</v>
      </c>
      <c r="L68" s="32">
        <v>26</v>
      </c>
      <c r="M68" s="62">
        <v>88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182</v>
      </c>
      <c r="H71" s="33">
        <v>0</v>
      </c>
      <c r="I71" s="33">
        <v>0</v>
      </c>
      <c r="J71" s="33">
        <v>5</v>
      </c>
      <c r="K71" s="32">
        <v>0</v>
      </c>
      <c r="L71" s="32">
        <v>44</v>
      </c>
      <c r="M71" s="62">
        <v>474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425</v>
      </c>
      <c r="H74" s="33">
        <v>0</v>
      </c>
      <c r="I74" s="33">
        <v>0</v>
      </c>
      <c r="J74" s="33">
        <v>323</v>
      </c>
      <c r="K74" s="32">
        <v>0</v>
      </c>
      <c r="L74" s="32">
        <v>7</v>
      </c>
      <c r="M74" s="62">
        <v>25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712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334</v>
      </c>
      <c r="K76" s="172">
        <f t="shared" si="4"/>
        <v>43</v>
      </c>
      <c r="L76" s="172">
        <f t="shared" si="4"/>
        <v>94</v>
      </c>
      <c r="M76" s="173">
        <f t="shared" si="4"/>
        <v>618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3222</v>
      </c>
      <c r="D82" s="84">
        <v>3134</v>
      </c>
      <c r="E82" s="84">
        <v>594</v>
      </c>
      <c r="F82" s="84">
        <v>562</v>
      </c>
      <c r="G82" s="84">
        <v>712</v>
      </c>
      <c r="H82" s="85">
        <v>0</v>
      </c>
      <c r="I82" s="85">
        <v>0</v>
      </c>
      <c r="J82" s="85">
        <v>333</v>
      </c>
      <c r="K82" s="86">
        <v>43</v>
      </c>
      <c r="L82" s="86">
        <v>94</v>
      </c>
      <c r="M82" s="87">
        <v>618</v>
      </c>
    </row>
    <row r="83" spans="1:13" ht="18.75" x14ac:dyDescent="0.25">
      <c r="A83" s="233" t="s">
        <v>31</v>
      </c>
      <c r="B83" s="234"/>
      <c r="C83" s="63">
        <v>436</v>
      </c>
      <c r="D83" s="15">
        <v>436</v>
      </c>
      <c r="E83" s="15">
        <v>115</v>
      </c>
      <c r="F83" s="15">
        <v>124</v>
      </c>
      <c r="G83" s="15">
        <v>0</v>
      </c>
      <c r="H83" s="28">
        <v>0</v>
      </c>
      <c r="I83" s="28">
        <v>0</v>
      </c>
      <c r="J83" s="28">
        <v>1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3658</v>
      </c>
      <c r="D87" s="164">
        <f t="shared" ref="D87:H87" si="5">+SUM(D82:D86)</f>
        <v>3570</v>
      </c>
      <c r="E87" s="164">
        <f t="shared" si="5"/>
        <v>709</v>
      </c>
      <c r="F87" s="164">
        <f t="shared" si="5"/>
        <v>686</v>
      </c>
      <c r="G87" s="164">
        <f t="shared" si="5"/>
        <v>712</v>
      </c>
      <c r="H87" s="165">
        <f t="shared" si="5"/>
        <v>0</v>
      </c>
      <c r="I87" s="165">
        <f>+SUM(I82:I86)</f>
        <v>0</v>
      </c>
      <c r="J87" s="165">
        <f>+SUM(J82:J86)</f>
        <v>334</v>
      </c>
      <c r="K87" s="166">
        <f>+SUM(K82:K86)</f>
        <v>43</v>
      </c>
      <c r="L87" s="166">
        <f>+SUM(L82:L86)</f>
        <v>94</v>
      </c>
      <c r="M87" s="167">
        <f>+SUM(M82:M86)</f>
        <v>618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1510</v>
      </c>
      <c r="D93" s="91">
        <v>1450</v>
      </c>
      <c r="E93" s="91">
        <v>299</v>
      </c>
      <c r="F93" s="91">
        <v>276</v>
      </c>
      <c r="G93" s="91">
        <v>318</v>
      </c>
      <c r="H93" s="92">
        <v>0</v>
      </c>
      <c r="I93" s="92">
        <v>0</v>
      </c>
      <c r="J93" s="86">
        <v>154</v>
      </c>
      <c r="K93" s="86">
        <v>36</v>
      </c>
      <c r="L93" s="86">
        <v>37</v>
      </c>
      <c r="M93" s="87">
        <v>233</v>
      </c>
    </row>
    <row r="94" spans="1:13" ht="18.75" x14ac:dyDescent="0.25">
      <c r="A94" s="245" t="s">
        <v>35</v>
      </c>
      <c r="B94" s="246"/>
      <c r="C94" s="63">
        <v>2148</v>
      </c>
      <c r="D94" s="15">
        <v>2120</v>
      </c>
      <c r="E94" s="15">
        <v>410</v>
      </c>
      <c r="F94" s="15">
        <v>410</v>
      </c>
      <c r="G94" s="15">
        <v>394</v>
      </c>
      <c r="H94" s="28">
        <v>0</v>
      </c>
      <c r="I94" s="28">
        <v>0</v>
      </c>
      <c r="J94" s="28">
        <v>180</v>
      </c>
      <c r="K94" s="32">
        <v>7</v>
      </c>
      <c r="L94" s="32">
        <v>57</v>
      </c>
      <c r="M94" s="88">
        <v>385</v>
      </c>
    </row>
    <row r="95" spans="1:13" ht="19.5" thickBot="1" x14ac:dyDescent="0.3">
      <c r="A95" s="249" t="s">
        <v>8</v>
      </c>
      <c r="B95" s="250"/>
      <c r="C95" s="158">
        <f>+SUM(C93:C94)</f>
        <v>3658</v>
      </c>
      <c r="D95" s="164">
        <f t="shared" ref="D95:M95" si="6">+SUM(D93:D94)</f>
        <v>3570</v>
      </c>
      <c r="E95" s="164">
        <f t="shared" si="6"/>
        <v>709</v>
      </c>
      <c r="F95" s="164">
        <f t="shared" si="6"/>
        <v>686</v>
      </c>
      <c r="G95" s="164">
        <f t="shared" si="6"/>
        <v>712</v>
      </c>
      <c r="H95" s="165">
        <f t="shared" si="6"/>
        <v>0</v>
      </c>
      <c r="I95" s="165">
        <f t="shared" si="6"/>
        <v>0</v>
      </c>
      <c r="J95" s="165">
        <f t="shared" si="6"/>
        <v>334</v>
      </c>
      <c r="K95" s="166">
        <f t="shared" si="6"/>
        <v>43</v>
      </c>
      <c r="L95" s="166">
        <f t="shared" si="6"/>
        <v>94</v>
      </c>
      <c r="M95" s="167">
        <f t="shared" si="6"/>
        <v>618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0.44680851063829785</v>
      </c>
      <c r="D100" s="209">
        <v>0.42711370262390669</v>
      </c>
      <c r="E100" s="209">
        <v>7.6005961251862889E-2</v>
      </c>
      <c r="F100" s="209">
        <v>1</v>
      </c>
      <c r="G100" s="210">
        <v>0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0.44680851063829785</v>
      </c>
      <c r="D102" s="162">
        <v>0.42711370262390669</v>
      </c>
      <c r="E102" s="162">
        <v>7.6005961251862889E-2</v>
      </c>
      <c r="F102" s="162">
        <v>1</v>
      </c>
      <c r="G102" s="163">
        <v>0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618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5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618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164</v>
      </c>
      <c r="D123" s="243">
        <f>+C123+C124</f>
        <v>286</v>
      </c>
      <c r="E123" s="103">
        <v>164</v>
      </c>
      <c r="F123" s="243">
        <f>+E123+E124</f>
        <v>286</v>
      </c>
      <c r="G123" s="67">
        <v>161</v>
      </c>
      <c r="H123" s="253">
        <f>+G123+G124</f>
        <v>281</v>
      </c>
    </row>
    <row r="124" spans="1:10" ht="18.75" x14ac:dyDescent="0.25">
      <c r="A124" s="267"/>
      <c r="B124" s="105">
        <v>2</v>
      </c>
      <c r="C124" s="99">
        <v>122</v>
      </c>
      <c r="D124" s="244"/>
      <c r="E124" s="99">
        <v>122</v>
      </c>
      <c r="F124" s="244"/>
      <c r="G124" s="99">
        <v>120</v>
      </c>
      <c r="H124" s="244"/>
    </row>
    <row r="125" spans="1:10" ht="18.75" x14ac:dyDescent="0.25">
      <c r="A125" s="266">
        <v>2017</v>
      </c>
      <c r="B125" s="106">
        <v>1</v>
      </c>
      <c r="C125" s="100">
        <v>491</v>
      </c>
      <c r="D125" s="254">
        <f>+C125+C126</f>
        <v>804</v>
      </c>
      <c r="E125" s="100">
        <v>491</v>
      </c>
      <c r="F125" s="254">
        <f>+E125+E126</f>
        <v>804</v>
      </c>
      <c r="G125" s="100">
        <v>470</v>
      </c>
      <c r="H125" s="254">
        <f>+G125+G126</f>
        <v>470</v>
      </c>
    </row>
    <row r="126" spans="1:10" ht="18.75" x14ac:dyDescent="0.25">
      <c r="A126" s="267"/>
      <c r="B126" s="105">
        <v>2</v>
      </c>
      <c r="C126" s="99">
        <v>313</v>
      </c>
      <c r="D126" s="244"/>
      <c r="E126" s="99">
        <v>313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1</v>
      </c>
      <c r="D127" s="254">
        <f>+C127+C128</f>
        <v>1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43</v>
      </c>
      <c r="D131" s="254">
        <f>+C131+C132</f>
        <v>43</v>
      </c>
      <c r="E131" s="100">
        <v>42</v>
      </c>
      <c r="F131" s="254">
        <f>+E131+E132</f>
        <v>42</v>
      </c>
      <c r="G131" s="100">
        <v>42</v>
      </c>
      <c r="H131" s="254">
        <f>+G131+G132</f>
        <v>42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113</v>
      </c>
      <c r="D133" s="254">
        <f>+C133+C134</f>
        <v>351</v>
      </c>
      <c r="E133" s="100">
        <v>97</v>
      </c>
      <c r="F133" s="254">
        <f>+E133+E134</f>
        <v>300</v>
      </c>
      <c r="G133" s="100">
        <v>97</v>
      </c>
      <c r="H133" s="254">
        <f>+G133+G134</f>
        <v>187</v>
      </c>
    </row>
    <row r="134" spans="1:28" ht="18.75" x14ac:dyDescent="0.25">
      <c r="A134" s="267"/>
      <c r="B134" s="105">
        <v>2</v>
      </c>
      <c r="C134" s="99">
        <v>238</v>
      </c>
      <c r="D134" s="244"/>
      <c r="E134" s="99">
        <v>203</v>
      </c>
      <c r="F134" s="244"/>
      <c r="G134" s="99">
        <v>90</v>
      </c>
      <c r="H134" s="244"/>
    </row>
    <row r="135" spans="1:28" ht="18.75" x14ac:dyDescent="0.25">
      <c r="A135" s="303">
        <v>2022</v>
      </c>
      <c r="B135" s="107">
        <v>1</v>
      </c>
      <c r="C135" s="101">
        <v>572</v>
      </c>
      <c r="D135" s="255">
        <f>+C135+C136</f>
        <v>1186</v>
      </c>
      <c r="E135" s="101">
        <v>540</v>
      </c>
      <c r="F135" s="255">
        <f>+E135+E136</f>
        <v>1149</v>
      </c>
      <c r="G135" s="101">
        <v>504</v>
      </c>
      <c r="H135" s="255">
        <f>+G135+G136</f>
        <v>1012</v>
      </c>
    </row>
    <row r="136" spans="1:28" ht="19.5" thickBot="1" x14ac:dyDescent="0.3">
      <c r="A136" s="304"/>
      <c r="B136" s="108">
        <v>2</v>
      </c>
      <c r="C136" s="102">
        <v>614</v>
      </c>
      <c r="D136" s="256"/>
      <c r="E136" s="102">
        <v>609</v>
      </c>
      <c r="F136" s="256"/>
      <c r="G136" s="102">
        <v>508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22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22</v>
      </c>
      <c r="M141" s="3">
        <v>0</v>
      </c>
      <c r="N141" s="22">
        <v>0</v>
      </c>
      <c r="O141" s="22">
        <v>0</v>
      </c>
      <c r="P141" s="22">
        <v>22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1</v>
      </c>
      <c r="F142" s="113">
        <f>+IF($J$141=0,"",(F141/$J$141))</f>
        <v>0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2</v>
      </c>
      <c r="Q146" s="3">
        <v>0</v>
      </c>
      <c r="R146" s="3">
        <v>1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1</v>
      </c>
      <c r="P147" s="3">
        <v>16</v>
      </c>
      <c r="Q147" s="3">
        <v>0</v>
      </c>
      <c r="R147" s="3">
        <v>14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</v>
      </c>
      <c r="F151" s="116">
        <f t="shared" si="19"/>
        <v>0</v>
      </c>
      <c r="G151" s="116">
        <f t="shared" si="19"/>
        <v>1</v>
      </c>
      <c r="H151" s="116">
        <f t="shared" si="19"/>
        <v>0</v>
      </c>
      <c r="I151" s="117">
        <f t="shared" si="19"/>
        <v>0</v>
      </c>
      <c r="J151" s="235">
        <f>+SUM(B151:I151)</f>
        <v>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0.66666666666666663</v>
      </c>
      <c r="F152" s="119">
        <f t="shared" si="20"/>
        <v>0</v>
      </c>
      <c r="G152" s="119">
        <f t="shared" si="20"/>
        <v>0.33333333333333331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16</v>
      </c>
      <c r="F153" s="122">
        <f t="shared" si="21"/>
        <v>0</v>
      </c>
      <c r="G153" s="122">
        <f t="shared" si="21"/>
        <v>14</v>
      </c>
      <c r="H153" s="122">
        <f t="shared" si="21"/>
        <v>0</v>
      </c>
      <c r="I153" s="123">
        <f t="shared" si="21"/>
        <v>0</v>
      </c>
      <c r="J153" s="259">
        <f>+SUM(B153:I153)</f>
        <v>31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3.2258064516129031E-2</v>
      </c>
      <c r="E154" s="125">
        <f t="shared" si="22"/>
        <v>0.5161290322580645</v>
      </c>
      <c r="F154" s="125">
        <f t="shared" si="22"/>
        <v>0</v>
      </c>
      <c r="G154" s="125">
        <f t="shared" si="22"/>
        <v>0.45161290322580644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17</v>
      </c>
      <c r="D159" s="83">
        <f t="shared" si="23"/>
        <v>5</v>
      </c>
      <c r="E159" s="110">
        <f t="shared" si="23"/>
        <v>0</v>
      </c>
      <c r="F159" s="297">
        <f>+SUM(B159:E159)</f>
        <v>22</v>
      </c>
      <c r="G159" s="83">
        <f>Q159</f>
        <v>8</v>
      </c>
      <c r="H159" s="110">
        <f>R159</f>
        <v>14</v>
      </c>
      <c r="I159" s="297">
        <f>+SUM(G159:H159)</f>
        <v>22</v>
      </c>
      <c r="J159" s="34"/>
      <c r="M159" s="3">
        <v>0</v>
      </c>
      <c r="N159" s="3">
        <v>17</v>
      </c>
      <c r="O159" s="3">
        <v>5</v>
      </c>
      <c r="P159" s="3">
        <v>0</v>
      </c>
      <c r="Q159" s="3">
        <v>8</v>
      </c>
      <c r="R159" s="3">
        <v>14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</v>
      </c>
      <c r="C160" s="30">
        <f t="shared" ref="C160:E160" si="24">+IF($F$159=0,"",(C159/$F$159))</f>
        <v>0.77272727272727271</v>
      </c>
      <c r="D160" s="30">
        <f t="shared" si="24"/>
        <v>0.22727272727272727</v>
      </c>
      <c r="E160" s="113">
        <f t="shared" si="24"/>
        <v>0</v>
      </c>
      <c r="F160" s="298"/>
      <c r="G160" s="30">
        <f>+IF($I$159=0,"",(G159/$I$159))</f>
        <v>0.36363636363636365</v>
      </c>
      <c r="H160" s="113">
        <f>+IF($I$159=0,"",(H159/$I$159))</f>
        <v>0.63636363636363635</v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3</v>
      </c>
      <c r="N164" s="3">
        <v>0</v>
      </c>
      <c r="O164" s="3">
        <v>0</v>
      </c>
      <c r="P164" s="3">
        <v>0</v>
      </c>
      <c r="Q164" s="3">
        <v>0</v>
      </c>
      <c r="R164" s="3">
        <v>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31</v>
      </c>
      <c r="N165" s="3">
        <v>0</v>
      </c>
      <c r="O165" s="3">
        <v>0</v>
      </c>
      <c r="P165" s="3">
        <v>0</v>
      </c>
      <c r="Q165" s="3">
        <v>20</v>
      </c>
      <c r="R165" s="3">
        <v>11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3</v>
      </c>
      <c r="G169" s="25">
        <f>Q164</f>
        <v>0</v>
      </c>
      <c r="H169" s="116">
        <f>R164</f>
        <v>3</v>
      </c>
      <c r="I169" s="277">
        <f>+SUM(G169:H169)</f>
        <v>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1</v>
      </c>
      <c r="C170" s="29">
        <f>+IF($F$169=0,"",(C169/$F$169))</f>
        <v>0</v>
      </c>
      <c r="D170" s="29">
        <f>+IF($F$169=0,"",(D169/$F$169))</f>
        <v>0</v>
      </c>
      <c r="E170" s="119">
        <f>+IF($F$169=0,"",(E169/$F$169))</f>
        <v>0</v>
      </c>
      <c r="F170" s="236"/>
      <c r="G170" s="29">
        <f>+IF($I$169=0,"",(G169/$I$169))</f>
        <v>0</v>
      </c>
      <c r="H170" s="119">
        <f>+IF($I$169=0,"",(H169/$I$169))</f>
        <v>1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31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31</v>
      </c>
      <c r="G171" s="19">
        <f>Q165</f>
        <v>20</v>
      </c>
      <c r="H171" s="122">
        <f>R165</f>
        <v>11</v>
      </c>
      <c r="I171" s="259">
        <f>+SUM(G171:H171)</f>
        <v>31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60"/>
      <c r="G172" s="127">
        <f>+IF($I$171=0,"",(G171/$I$171))</f>
        <v>0.64516129032258063</v>
      </c>
      <c r="H172" s="125">
        <f>+IF($I$171=0,"",(H171/$I$171))</f>
        <v>0.35483870967741937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22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22</v>
      </c>
      <c r="I178" s="21"/>
      <c r="J178" s="21"/>
      <c r="K178" s="3"/>
      <c r="L178" s="3"/>
      <c r="M178" s="3">
        <v>0</v>
      </c>
      <c r="N178" s="3">
        <v>22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3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31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3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31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31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1053</v>
      </c>
      <c r="D197" s="15">
        <v>0</v>
      </c>
      <c r="E197" s="15">
        <v>313</v>
      </c>
      <c r="F197" s="15">
        <v>77</v>
      </c>
      <c r="G197" s="15">
        <v>0</v>
      </c>
      <c r="H197" s="28">
        <v>0</v>
      </c>
      <c r="I197" s="28">
        <v>0</v>
      </c>
      <c r="J197" s="33">
        <v>0</v>
      </c>
      <c r="K197" s="33">
        <v>43</v>
      </c>
      <c r="L197" s="33">
        <v>0</v>
      </c>
      <c r="M197" s="70">
        <v>356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1053</v>
      </c>
      <c r="D202" s="158">
        <f t="shared" si="49"/>
        <v>0</v>
      </c>
      <c r="E202" s="158">
        <f t="shared" si="49"/>
        <v>313</v>
      </c>
      <c r="F202" s="158">
        <f t="shared" si="49"/>
        <v>77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43</v>
      </c>
      <c r="L202" s="158">
        <f t="shared" si="50"/>
        <v>0</v>
      </c>
      <c r="M202" s="179">
        <f>+SUM(M196:M201)</f>
        <v>356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0.84459459459459463</v>
      </c>
      <c r="E209" s="187"/>
      <c r="F209" s="186">
        <v>0.74452554744525545</v>
      </c>
      <c r="G209" s="187"/>
      <c r="H209" s="186">
        <v>0.77391304347826084</v>
      </c>
      <c r="I209" s="186"/>
      <c r="J209" s="194" t="s">
        <v>66</v>
      </c>
      <c r="K209" s="202"/>
      <c r="L209" s="186">
        <v>0.86046511627906974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66</v>
      </c>
      <c r="K220" s="187"/>
      <c r="L220" s="193" t="s">
        <v>127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2023-09-02T11:24:03Z</dcterms:modified>
</cp:coreProperties>
</file>