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525A304-33B7-4F9F-98B8-86A16C1C67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<sst xmlns="http://schemas.openxmlformats.org/spreadsheetml/2006/main" count="280" uniqueCount="126">
  <si>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</si>
  <si>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</si>
  <si>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</si>
  <si>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</si>
  <si>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</si>
  <si>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</si>
  <si>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</si>
  <si>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</si>
  <si>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</si>
  <si>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</si>
  <si>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</si>
  <si>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</si>
  <si>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</si>
  <si>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</si>
  <si>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</si>
  <si>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</si>
  <si>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</si>
  <si>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</si>
  <si>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</si>
  <si>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</si>
  <si>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</si>
  <si>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</si>
  <si>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</si>
  <si>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</si>
  <si>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</si>
  <si>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</si>
  <si>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</si>
  <si>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</si>
  <si>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</si>
  <si>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</si>
  <si>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</si>
  <si>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</si>
  <si>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</si>
  <si>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</si>
  <si>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</si>
  <si>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</si>
  <si>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</si>
  <si>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</si>
  <si>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</si>
  <si>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</si>
  <si>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</si>
  <si>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</si>
  <si>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</si>
  <si>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</si>
  <si>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</si>
  <si>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</si>
  <si>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</si>
  <si>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</si>
  <si>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</si>
  <si>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</si>
  <si>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</si>
  <si>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</si>
  <si>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</si>
  <si>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</si>
  <si>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</si>
  <si>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</si>
  <si>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</si>
  <si>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</si>
  <si>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</si>
  <si>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</si>
  <si>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</si>
  <si>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</si>
  <si>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</si>
  <si>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</si>
  <si>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</si>
  <si>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</si>
  <si>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</si>
  <si>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</si>
  <si>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</si>
  <si>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</si>
  <si>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</si>
  <si>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</si>
  <si>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</si>
  <si>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</si>
  <si>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</si>
  <si>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</si>
  <si>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</si>
  <si>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</si>
  <si>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</si>
  <si>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</si>
  <si>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</si>
  <si>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</si>
  <si>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</si>
  <si>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</si>
  <si>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</si>
  <si>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</si>
  <si>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</si>
  <si>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</si>
  <si>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</si>
  <si>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</si>
  <si>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</si>
  <si>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</si>
  <si>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</si>
  <si>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</si>
  <si>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</si>
  <si>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</si>
  <si>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</si>
  <si>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</si>
  <si>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</si>
  <si>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</si>
  <si>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</si>
  <si>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</si>
  <si>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</si>
  <si>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</si>
  <si>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</si>
  <si>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</si>
  <si>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</si>
  <si>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</si>
  <si>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</si>
  <si>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</si>
  <si>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</si>
  <si>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</si>
  <si>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</si>
  <si>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</si>
  <si>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</si>
  <si>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</si>
  <si>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</si>
  <si>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</si>
  <si>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</si>
  <si>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</si>
  <si>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</si>
  <si>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</si>
  <si>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</si>
  <si>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</si>
  <si>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</si>
  <si>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FUNDACION UNIVERSITARIA INTERNACIONAL DE LA RIOJA - UNIR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</si>
</sst>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INTERNACIONAL DE LA RIOJA - UNIR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INTERNACIONAL DE LA RIOJA - UNIR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4627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2824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1803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14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0.56617647058823528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135</v>
      </c>
      <c r="K32" s="58">
        <v>600</v>
      </c>
      <c r="L32" s="58">
        <v>1857</v>
      </c>
      <c r="M32" s="61">
        <v>2824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21</v>
      </c>
      <c r="L33" s="32">
        <v>441</v>
      </c>
      <c r="M33" s="62">
        <v>1803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135</v>
      </c>
      <c r="K34" s="166">
        <f>+SUM(K32:K33)</f>
        <v>621</v>
      </c>
      <c r="L34" s="166">
        <f>+SUM(L32:L33)</f>
        <v>2298</v>
      </c>
      <c r="M34" s="167">
        <f>+SUM(M32:M33)</f>
        <v>4627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135</v>
      </c>
      <c r="K41" s="33">
        <v>600</v>
      </c>
      <c r="L41" s="33">
        <v>1857</v>
      </c>
      <c r="M41" s="70">
        <v>2824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21</v>
      </c>
      <c r="L42" s="33">
        <v>441</v>
      </c>
      <c r="M42" s="70">
        <v>1803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135</v>
      </c>
      <c r="K45" s="166">
        <f>+SUM(K39:K44)</f>
        <v>621</v>
      </c>
      <c r="L45" s="166">
        <f>+SUM(L39:L44)</f>
        <v>2298</v>
      </c>
      <c r="M45" s="167">
        <f>+SUM(M39:M44)</f>
        <v>4627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34</v>
      </c>
      <c r="L51" s="33">
        <v>204</v>
      </c>
      <c r="M51" s="70">
        <v>326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304</v>
      </c>
      <c r="L55" s="33">
        <v>1013</v>
      </c>
      <c r="M55" s="70">
        <v>1719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135</v>
      </c>
      <c r="K56" s="33">
        <v>283</v>
      </c>
      <c r="L56" s="33">
        <v>615</v>
      </c>
      <c r="M56" s="70">
        <v>1067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466</v>
      </c>
      <c r="M58" s="74">
        <v>1515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135</v>
      </c>
      <c r="K59" s="172">
        <f t="shared" si="2"/>
        <v>621</v>
      </c>
      <c r="L59" s="172">
        <f t="shared" si="2"/>
        <v>2298</v>
      </c>
      <c r="M59" s="167">
        <f>+SUM(M50:M58)</f>
        <v>4627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98</v>
      </c>
      <c r="M65" s="62">
        <v>241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34</v>
      </c>
      <c r="L66" s="32">
        <v>204</v>
      </c>
      <c r="M66" s="62">
        <v>326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21</v>
      </c>
      <c r="L67" s="32">
        <v>128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283</v>
      </c>
      <c r="L68" s="32">
        <v>1253</v>
      </c>
      <c r="M68" s="62">
        <v>2993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135</v>
      </c>
      <c r="K70" s="32">
        <v>283</v>
      </c>
      <c r="L70" s="32">
        <v>496</v>
      </c>
      <c r="M70" s="62">
        <v>710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119</v>
      </c>
      <c r="M71" s="62">
        <v>357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135</v>
      </c>
      <c r="K76" s="172">
        <f t="shared" si="4"/>
        <v>621</v>
      </c>
      <c r="L76" s="172">
        <f t="shared" si="4"/>
        <v>2298</v>
      </c>
      <c r="M76" s="173">
        <f t="shared" si="4"/>
        <v>4627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135</v>
      </c>
      <c r="K84" s="32">
        <v>621</v>
      </c>
      <c r="L84" s="32">
        <v>2298</v>
      </c>
      <c r="M84" s="88">
        <v>4627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135</v>
      </c>
      <c r="K87" s="166">
        <f>+SUM(K82:K86)</f>
        <v>621</v>
      </c>
      <c r="L87" s="166">
        <f>+SUM(L82:L86)</f>
        <v>2298</v>
      </c>
      <c r="M87" s="167">
        <f>+SUM(M82:M86)</f>
        <v>4627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126</v>
      </c>
      <c r="K93" s="86">
        <v>389</v>
      </c>
      <c r="L93" s="86">
        <v>1026</v>
      </c>
      <c r="M93" s="87">
        <v>1809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9</v>
      </c>
      <c r="K94" s="32">
        <v>232</v>
      </c>
      <c r="L94" s="32">
        <v>1272</v>
      </c>
      <c r="M94" s="88">
        <v>2818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135</v>
      </c>
      <c r="K95" s="166">
        <f t="shared" si="6"/>
        <v>621</v>
      </c>
      <c r="L95" s="166">
        <f t="shared" si="6"/>
        <v>2298</v>
      </c>
      <c r="M95" s="167">
        <f t="shared" si="6"/>
        <v>4627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>
        <v>0.56617647058823528</v>
      </c>
      <c r="G101" s="210">
        <v>0.3831932773109244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>
        <v>0.56617647058823528</v>
      </c>
      <c r="G102" s="163">
        <v>0.3831932773109244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2824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8</v>
      </c>
      <c r="J111"/>
    </row>
    <row r="112" spans="1:10" ht="18.75" x14ac:dyDescent="0.25">
      <c r="A112" s="241" t="s">
        <v>5</v>
      </c>
      <c r="B112" s="248"/>
      <c r="C112" s="63">
        <f t="shared" si="7"/>
        <v>1803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6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4627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14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150</v>
      </c>
      <c r="D129" s="254">
        <f>+C129+C130</f>
        <v>452</v>
      </c>
      <c r="E129" s="100">
        <v>143</v>
      </c>
      <c r="F129" s="254">
        <f>+E129+E130</f>
        <v>403</v>
      </c>
      <c r="G129" s="100">
        <v>138</v>
      </c>
      <c r="H129" s="254">
        <f>+G129+G130</f>
        <v>352</v>
      </c>
    </row>
    <row r="130" spans="1:28" ht="18.75" x14ac:dyDescent="0.25">
      <c r="A130" s="267"/>
      <c r="B130" s="105">
        <v>2</v>
      </c>
      <c r="C130" s="99">
        <v>302</v>
      </c>
      <c r="D130" s="244"/>
      <c r="E130" s="99">
        <v>260</v>
      </c>
      <c r="F130" s="244"/>
      <c r="G130" s="99">
        <v>214</v>
      </c>
      <c r="H130" s="244"/>
    </row>
    <row r="131" spans="1:28" ht="18.75" x14ac:dyDescent="0.25">
      <c r="A131" s="266">
        <v>2022</v>
      </c>
      <c r="B131" s="106">
        <v>1</v>
      </c>
      <c r="C131" s="100">
        <v>570</v>
      </c>
      <c r="D131" s="254">
        <f>+C131+C132</f>
        <v>1534</v>
      </c>
      <c r="E131" s="100">
        <v>533</v>
      </c>
      <c r="F131" s="254">
        <f>+E131+E132</f>
        <v>1497</v>
      </c>
      <c r="G131" s="100">
        <v>487</v>
      </c>
      <c r="H131" s="254">
        <f>+G131+G132</f>
        <v>1423</v>
      </c>
    </row>
    <row r="132" spans="1:28" ht="18.75" x14ac:dyDescent="0.25">
      <c r="A132" s="267"/>
      <c r="B132" s="105">
        <v>2</v>
      </c>
      <c r="C132" s="99">
        <v>964</v>
      </c>
      <c r="D132" s="244"/>
      <c r="E132" s="99">
        <v>964</v>
      </c>
      <c r="F132" s="244"/>
      <c r="G132" s="99">
        <v>936</v>
      </c>
      <c r="H132" s="244"/>
    </row>
    <row r="133" spans="1:28" ht="18.75" x14ac:dyDescent="0.25">
      <c r="A133" s="266">
        <v>2021</v>
      </c>
      <c r="B133" s="106">
        <v>1</v>
      </c>
      <c r="C133" s="100">
        <v>1703</v>
      </c>
      <c r="D133" s="254">
        <f>+C133+C134</f>
        <v>3403</v>
      </c>
      <c r="E133" s="100">
        <v>1573</v>
      </c>
      <c r="F133" s="254">
        <f>+E133+E134</f>
        <v>3222</v>
      </c>
      <c r="G133" s="100">
        <v>1529</v>
      </c>
      <c r="H133" s="254">
        <f>+G133+G134</f>
        <v>3111</v>
      </c>
    </row>
    <row r="134" spans="1:28" ht="18.75" x14ac:dyDescent="0.25">
      <c r="A134" s="267"/>
      <c r="B134" s="105">
        <v>2</v>
      </c>
      <c r="C134" s="99">
        <v>1700</v>
      </c>
      <c r="D134" s="244"/>
      <c r="E134" s="99">
        <v>1649</v>
      </c>
      <c r="F134" s="244"/>
      <c r="G134" s="99">
        <v>1582</v>
      </c>
      <c r="H134" s="244"/>
    </row>
    <row r="135" spans="1:28" ht="18.75" x14ac:dyDescent="0.25">
      <c r="A135" s="303">
        <v>2022</v>
      </c>
      <c r="B135" s="107">
        <v>1</v>
      </c>
      <c r="C135" s="101">
        <v>2063</v>
      </c>
      <c r="D135" s="255">
        <f>+C135+C136</f>
        <v>4449</v>
      </c>
      <c r="E135" s="101">
        <v>2040</v>
      </c>
      <c r="F135" s="255">
        <f>+E135+E136</f>
        <v>4388</v>
      </c>
      <c r="G135" s="101">
        <v>1976</v>
      </c>
      <c r="H135" s="255">
        <f>+G135+G136</f>
        <v>4072</v>
      </c>
    </row>
    <row r="136" spans="1:28" ht="19.5" thickBot="1" x14ac:dyDescent="0.3">
      <c r="A136" s="304"/>
      <c r="B136" s="108">
        <v>2</v>
      </c>
      <c r="C136" s="102">
        <v>2386</v>
      </c>
      <c r="D136" s="256"/>
      <c r="E136" s="102">
        <v>2348</v>
      </c>
      <c r="F136" s="256"/>
      <c r="G136" s="102">
        <v>2096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1</v>
      </c>
      <c r="Q144" s="3">
        <v>0</v>
      </c>
      <c r="R144" s="3">
        <v>2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9</v>
      </c>
      <c r="Q145" s="3">
        <v>4</v>
      </c>
      <c r="R145" s="3">
        <v>15</v>
      </c>
      <c r="S145" s="3">
        <v>9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8</v>
      </c>
      <c r="Q146" s="3">
        <v>13</v>
      </c>
      <c r="R146" s="3">
        <v>39</v>
      </c>
      <c r="S146" s="3">
        <v>9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</v>
      </c>
      <c r="F147" s="116">
        <f t="shared" si="15"/>
        <v>0</v>
      </c>
      <c r="G147" s="116">
        <f t="shared" si="15"/>
        <v>2</v>
      </c>
      <c r="H147" s="116">
        <f t="shared" si="15"/>
        <v>3</v>
      </c>
      <c r="I147" s="117">
        <f t="shared" si="15"/>
        <v>0</v>
      </c>
      <c r="J147" s="235">
        <f>+SUM(B147:I147)</f>
        <v>6</v>
      </c>
      <c r="M147" s="3">
        <v>0</v>
      </c>
      <c r="N147" s="3">
        <v>0</v>
      </c>
      <c r="O147" s="3">
        <v>0</v>
      </c>
      <c r="P147" s="3">
        <v>9</v>
      </c>
      <c r="Q147" s="3">
        <v>15</v>
      </c>
      <c r="R147" s="3">
        <v>54</v>
      </c>
      <c r="S147" s="3">
        <v>9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0.16666666666666666</v>
      </c>
      <c r="F148" s="119">
        <f t="shared" si="16"/>
        <v>0</v>
      </c>
      <c r="G148" s="119">
        <f t="shared" si="16"/>
        <v>0.33333333333333331</v>
      </c>
      <c r="H148" s="119">
        <f t="shared" si="16"/>
        <v>0.5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9</v>
      </c>
      <c r="F149" s="116">
        <f t="shared" si="17"/>
        <v>4</v>
      </c>
      <c r="G149" s="116">
        <f t="shared" si="17"/>
        <v>15</v>
      </c>
      <c r="H149" s="116">
        <f t="shared" si="17"/>
        <v>9</v>
      </c>
      <c r="I149" s="117">
        <f t="shared" si="17"/>
        <v>0</v>
      </c>
      <c r="J149" s="235">
        <f>+SUM(B149:I149)</f>
        <v>37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0.24324324324324326</v>
      </c>
      <c r="F150" s="119">
        <f t="shared" si="18"/>
        <v>0.10810810810810811</v>
      </c>
      <c r="G150" s="119">
        <f t="shared" si="18"/>
        <v>0.40540540540540543</v>
      </c>
      <c r="H150" s="119">
        <f t="shared" si="18"/>
        <v>0.24324324324324326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8</v>
      </c>
      <c r="F151" s="116">
        <f t="shared" si="19"/>
        <v>13</v>
      </c>
      <c r="G151" s="116">
        <f t="shared" si="19"/>
        <v>39</v>
      </c>
      <c r="H151" s="116">
        <f t="shared" si="19"/>
        <v>9</v>
      </c>
      <c r="I151" s="117">
        <f t="shared" si="19"/>
        <v>0</v>
      </c>
      <c r="J151" s="235">
        <f>+SUM(B151:I151)</f>
        <v>69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0.11594202898550725</v>
      </c>
      <c r="F152" s="119">
        <f t="shared" si="20"/>
        <v>0.18840579710144928</v>
      </c>
      <c r="G152" s="119">
        <f t="shared" si="20"/>
        <v>0.56521739130434778</v>
      </c>
      <c r="H152" s="119">
        <f t="shared" si="20"/>
        <v>0.13043478260869565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9</v>
      </c>
      <c r="F153" s="122">
        <f t="shared" si="21"/>
        <v>15</v>
      </c>
      <c r="G153" s="122">
        <f t="shared" si="21"/>
        <v>54</v>
      </c>
      <c r="H153" s="122">
        <f t="shared" si="21"/>
        <v>9</v>
      </c>
      <c r="I153" s="123">
        <f t="shared" si="21"/>
        <v>0</v>
      </c>
      <c r="J153" s="259">
        <f>+SUM(B153:I153)</f>
        <v>87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0.10344827586206896</v>
      </c>
      <c r="F154" s="125">
        <f t="shared" si="22"/>
        <v>0.17241379310344829</v>
      </c>
      <c r="G154" s="125">
        <f t="shared" si="22"/>
        <v>0.62068965517241381</v>
      </c>
      <c r="H154" s="125">
        <f t="shared" si="22"/>
        <v>0.10344827586206896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5</v>
      </c>
      <c r="N162" s="3">
        <v>1</v>
      </c>
      <c r="O162" s="3">
        <v>0</v>
      </c>
      <c r="P162" s="3">
        <v>0</v>
      </c>
      <c r="Q162" s="3">
        <v>1</v>
      </c>
      <c r="R162" s="3">
        <v>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22</v>
      </c>
      <c r="N163" s="3">
        <v>10</v>
      </c>
      <c r="O163" s="3">
        <v>5</v>
      </c>
      <c r="P163" s="3">
        <v>0</v>
      </c>
      <c r="Q163" s="3">
        <v>11</v>
      </c>
      <c r="R163" s="3">
        <v>26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21</v>
      </c>
      <c r="N164" s="3">
        <v>29</v>
      </c>
      <c r="O164" s="3">
        <v>19</v>
      </c>
      <c r="P164" s="3">
        <v>0</v>
      </c>
      <c r="Q164" s="3">
        <v>30</v>
      </c>
      <c r="R164" s="3">
        <v>39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5</v>
      </c>
      <c r="C165" s="19">
        <f t="shared" ref="C165:E165" si="29">+N162</f>
        <v>1</v>
      </c>
      <c r="D165" s="19">
        <f t="shared" si="29"/>
        <v>0</v>
      </c>
      <c r="E165" s="122">
        <f t="shared" si="29"/>
        <v>0</v>
      </c>
      <c r="F165" s="235">
        <f>+SUM(B165:E165)</f>
        <v>6</v>
      </c>
      <c r="G165" s="25">
        <f>Q162</f>
        <v>1</v>
      </c>
      <c r="H165" s="116">
        <f>R162</f>
        <v>5</v>
      </c>
      <c r="I165" s="235">
        <f>+SUM(G165:H165)</f>
        <v>6</v>
      </c>
      <c r="J165" s="34"/>
      <c r="M165" s="3">
        <v>16</v>
      </c>
      <c r="N165" s="3">
        <v>45</v>
      </c>
      <c r="O165" s="3">
        <v>26</v>
      </c>
      <c r="P165" s="3">
        <v>0</v>
      </c>
      <c r="Q165" s="3">
        <v>39</v>
      </c>
      <c r="R165" s="3">
        <v>48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0.83333333333333337</v>
      </c>
      <c r="C166" s="29">
        <f>+IF($F$165=0,"",(C165/$F$165))</f>
        <v>0.16666666666666666</v>
      </c>
      <c r="D166" s="29">
        <f t="shared" ref="D166:E166" si="30">+IF($F$165=0,"",(D165/$F$165))</f>
        <v>0</v>
      </c>
      <c r="E166" s="119">
        <f t="shared" si="30"/>
        <v>0</v>
      </c>
      <c r="F166" s="236"/>
      <c r="G166" s="29">
        <f>+IF($I$165=0,"",(G165/$I$165))</f>
        <v>0.16666666666666666</v>
      </c>
      <c r="H166" s="119">
        <f>+IF($I$165=0,"",(H165/$I$165))</f>
        <v>0.83333333333333337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22</v>
      </c>
      <c r="C167" s="19">
        <f t="shared" ref="C167:E167" si="31">+N163</f>
        <v>10</v>
      </c>
      <c r="D167" s="19">
        <f t="shared" si="31"/>
        <v>5</v>
      </c>
      <c r="E167" s="122">
        <f t="shared" si="31"/>
        <v>0</v>
      </c>
      <c r="F167" s="235">
        <f>+SUM(B167:E167)</f>
        <v>37</v>
      </c>
      <c r="G167" s="25">
        <f>Q163</f>
        <v>11</v>
      </c>
      <c r="H167" s="116">
        <f>R163</f>
        <v>26</v>
      </c>
      <c r="I167" s="235">
        <f>+SUM(G167:H167)</f>
        <v>37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0.59459459459459463</v>
      </c>
      <c r="C168" s="29">
        <f>+IF($F$167=0,"",(C167/$F$167))</f>
        <v>0.27027027027027029</v>
      </c>
      <c r="D168" s="29">
        <f>+IF($F$167=0,"",(D167/$F$167))</f>
        <v>0.13513513513513514</v>
      </c>
      <c r="E168" s="119">
        <f>+IF($F$167=0,"",(E167/$F$167))</f>
        <v>0</v>
      </c>
      <c r="F168" s="236"/>
      <c r="G168" s="29">
        <f>+IF($I$167=0,"",(G167/$I$167))</f>
        <v>0.29729729729729731</v>
      </c>
      <c r="H168" s="119">
        <f>+IF($I$167=0,"",(H167/$I$167))</f>
        <v>0.70270270270270274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21</v>
      </c>
      <c r="C169" s="19">
        <f t="shared" ref="C169:E169" si="32">+N164</f>
        <v>29</v>
      </c>
      <c r="D169" s="19">
        <f t="shared" si="32"/>
        <v>19</v>
      </c>
      <c r="E169" s="122">
        <f t="shared" si="32"/>
        <v>0</v>
      </c>
      <c r="F169" s="235">
        <f>+SUM(B169:E169)</f>
        <v>69</v>
      </c>
      <c r="G169" s="25">
        <f>Q164</f>
        <v>30</v>
      </c>
      <c r="H169" s="116">
        <f>R164</f>
        <v>39</v>
      </c>
      <c r="I169" s="277">
        <f>+SUM(G169:H169)</f>
        <v>69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0.30434782608695654</v>
      </c>
      <c r="C170" s="29">
        <f>+IF($F$169=0,"",(C169/$F$169))</f>
        <v>0.42028985507246375</v>
      </c>
      <c r="D170" s="29">
        <f>+IF($F$169=0,"",(D169/$F$169))</f>
        <v>0.27536231884057971</v>
      </c>
      <c r="E170" s="119">
        <f>+IF($F$169=0,"",(E169/$F$169))</f>
        <v>0</v>
      </c>
      <c r="F170" s="236"/>
      <c r="G170" s="29">
        <f>+IF($I$169=0,"",(G169/$I$169))</f>
        <v>0.43478260869565216</v>
      </c>
      <c r="H170" s="119">
        <f>+IF($I$169=0,"",(H169/$I$169))</f>
        <v>0.56521739130434778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16</v>
      </c>
      <c r="C171" s="19">
        <f t="shared" ref="C171:E171" si="33">+N165</f>
        <v>45</v>
      </c>
      <c r="D171" s="19">
        <f t="shared" si="33"/>
        <v>26</v>
      </c>
      <c r="E171" s="122">
        <f t="shared" si="33"/>
        <v>0</v>
      </c>
      <c r="F171" s="259">
        <f>+SUM(B171:E171)</f>
        <v>87</v>
      </c>
      <c r="G171" s="19">
        <f>Q165</f>
        <v>39</v>
      </c>
      <c r="H171" s="122">
        <f>R165</f>
        <v>48</v>
      </c>
      <c r="I171" s="259">
        <f>+SUM(G171:H171)</f>
        <v>87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0.18390804597701149</v>
      </c>
      <c r="C172" s="127">
        <f t="shared" ref="C172:E172" si="34">+IF($F$171=0,"",(C171/$F$171))</f>
        <v>0.51724137931034486</v>
      </c>
      <c r="D172" s="127">
        <f t="shared" si="34"/>
        <v>0.2988505747126437</v>
      </c>
      <c r="E172" s="125">
        <f t="shared" si="34"/>
        <v>0</v>
      </c>
      <c r="F172" s="260"/>
      <c r="G172" s="127">
        <f>+IF($I$171=0,"",(G171/$I$171))</f>
        <v>0.44827586206896552</v>
      </c>
      <c r="H172" s="125">
        <f>+IF($I$171=0,"",(H171/$I$171))</f>
        <v>0.55172413793103448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1</v>
      </c>
      <c r="O181" s="43">
        <v>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1</v>
      </c>
      <c r="N182" s="3">
        <v>14</v>
      </c>
      <c r="O182" s="43">
        <v>22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50</v>
      </c>
      <c r="O183" s="43">
        <v>16</v>
      </c>
      <c r="P183" s="43">
        <v>0</v>
      </c>
      <c r="Q183" s="43">
        <v>3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1</v>
      </c>
      <c r="D184" s="25">
        <f t="shared" si="41"/>
        <v>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6</v>
      </c>
      <c r="I184" s="20"/>
      <c r="J184" s="20"/>
      <c r="K184" s="20"/>
      <c r="L184" s="20"/>
      <c r="M184" s="3">
        <v>16</v>
      </c>
      <c r="N184" s="3">
        <v>55</v>
      </c>
      <c r="O184" s="43">
        <v>16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0.16666666666666666</v>
      </c>
      <c r="D185" s="29">
        <f t="shared" si="42"/>
        <v>0.83333333333333337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</v>
      </c>
      <c r="C186" s="25">
        <f t="shared" ref="C186:G186" si="43">N182</f>
        <v>14</v>
      </c>
      <c r="D186" s="25">
        <f t="shared" si="43"/>
        <v>22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2.7027027027027029E-2</v>
      </c>
      <c r="C187" s="29">
        <f t="shared" si="44"/>
        <v>0.3783783783783784</v>
      </c>
      <c r="D187" s="29">
        <f t="shared" si="44"/>
        <v>0.59459459459459463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50</v>
      </c>
      <c r="D188" s="25">
        <f t="shared" si="45"/>
        <v>16</v>
      </c>
      <c r="E188" s="25">
        <f t="shared" si="45"/>
        <v>0</v>
      </c>
      <c r="F188" s="25">
        <f t="shared" si="45"/>
        <v>3</v>
      </c>
      <c r="G188" s="116">
        <f t="shared" si="45"/>
        <v>0</v>
      </c>
      <c r="H188" s="235">
        <f>+SUM(B188:G188)</f>
        <v>69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0.72463768115942029</v>
      </c>
      <c r="D189" s="29">
        <f t="shared" si="46"/>
        <v>0.2318840579710145</v>
      </c>
      <c r="E189" s="29">
        <f t="shared" si="46"/>
        <v>0</v>
      </c>
      <c r="F189" s="29">
        <f t="shared" si="46"/>
        <v>4.3478260869565216E-2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16</v>
      </c>
      <c r="C190" s="25">
        <f t="shared" ref="C190:G190" si="47">N184</f>
        <v>55</v>
      </c>
      <c r="D190" s="25">
        <f t="shared" si="47"/>
        <v>16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87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0.18390804597701149</v>
      </c>
      <c r="C191" s="127">
        <f>+IF($H$190=0,"",(C190/$H$190))</f>
        <v>0.63218390804597702</v>
      </c>
      <c r="D191" s="127">
        <f t="shared" ref="D191:G191" si="48">+IF($H$190=0,"",(D190/$H$190))</f>
        <v>0.18390804597701149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45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133</v>
      </c>
      <c r="M199" s="70">
        <v>683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133</v>
      </c>
      <c r="M202" s="179">
        <f>+SUM(M196:M201)</f>
        <v>728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2023-09-03T04:20:29Z</dcterms:modified>
</cp:coreProperties>
</file>