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1677E37E-AE9D-40DF-BC5C-28EA3982EFF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<sst xmlns="http://schemas.openxmlformats.org/spreadsheetml/2006/main" count="286" uniqueCount="126">
  <si>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</si>
  <si>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</si>
  <si>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</si>
  <si>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</si>
  <si>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</si>
  <si>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</si>
  <si>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</si>
  <si>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</si>
  <si>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</si>
  <si>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</si>
  <si>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</si>
  <si>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</si>
  <si>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</si>
  <si>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</si>
  <si>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</si>
  <si>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</si>
  <si>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</si>
  <si>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</si>
  <si>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</si>
  <si>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</si>
  <si>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</si>
  <si>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</si>
  <si>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</si>
  <si>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</si>
  <si>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</si>
  <si>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</si>
  <si>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</si>
  <si>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</si>
  <si>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</si>
  <si>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</si>
  <si>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</si>
  <si>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</si>
  <si>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</si>
  <si>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</si>
  <si>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</si>
  <si>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</si>
  <si>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</si>
  <si>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</si>
  <si>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</si>
  <si>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</si>
  <si>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</si>
  <si>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</si>
  <si>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</si>
  <si>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</si>
  <si>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</si>
  <si>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</si>
  <si>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</si>
  <si>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</si>
  <si>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</si>
  <si>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</si>
  <si>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</si>
  <si>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</si>
  <si>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</si>
  <si>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</si>
  <si>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</si>
  <si>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</si>
  <si>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</si>
  <si>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</si>
  <si>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</si>
  <si>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</si>
  <si>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</si>
  <si>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</si>
  <si>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</si>
  <si>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</si>
  <si>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</si>
  <si>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</si>
  <si>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</si>
  <si>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</si>
  <si>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</si>
  <si>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</si>
  <si>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</si>
  <si>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</si>
  <si>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</si>
  <si>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</si>
  <si>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</si>
  <si>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</si>
  <si>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</si>
  <si>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</si>
  <si>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</si>
  <si>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</si>
  <si>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</si>
  <si>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</si>
  <si>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</si>
  <si>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</si>
  <si>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</si>
  <si>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</si>
  <si>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</si>
  <si>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</si>
  <si>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</si>
  <si>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</si>
  <si>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</si>
  <si>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</si>
  <si>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</si>
  <si>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</si>
  <si>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</si>
  <si>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</si>
  <si>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</si>
  <si>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</si>
  <si>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</si>
  <si>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</si>
  <si>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</si>
  <si>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</si>
  <si>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</si>
  <si>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</si>
  <si>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</si>
  <si>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</si>
  <si>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</si>
  <si>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</si>
  <si>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</si>
  <si>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</si>
  <si>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</si>
  <si>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</si>
  <si>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</si>
  <si>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</si>
  <si>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</si>
  <si>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</si>
  <si>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</si>
  <si>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</si>
  <si>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</si>
  <si>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</si>
  <si>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</si>
  <si>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</si>
  <si>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</si>
  <si>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NO</t>
  </si>
  <si>
    <t>I.U/E.T</t>
  </si>
  <si>
    <t>CENTRO DE ESTUDIOS AERONÁUTICOS - 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</si>
</sst>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CENTRO DE ESTUDIOS AERONÁUTICOS - CEA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CENTRO DE ESTUDIOS AERONÁUTICOS - CEA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60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60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14</v>
      </c>
      <c r="M32" s="61">
        <v>60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14</v>
      </c>
      <c r="M34" s="167">
        <f>+SUM(M32:M33)</f>
        <v>60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14</v>
      </c>
      <c r="M40" s="70">
        <v>60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14</v>
      </c>
      <c r="M45" s="167">
        <f>+SUM(M39:M44)</f>
        <v>60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14</v>
      </c>
      <c r="M58" s="74">
        <v>60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14</v>
      </c>
      <c r="M59" s="167">
        <f>+SUM(M50:M58)</f>
        <v>60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14</v>
      </c>
      <c r="M68" s="62">
        <v>60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14</v>
      </c>
      <c r="M76" s="173">
        <f t="shared" si="4"/>
        <v>60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14</v>
      </c>
      <c r="M82" s="87">
        <v>60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14</v>
      </c>
      <c r="M87" s="167">
        <f>+SUM(M82:M86)</f>
        <v>60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8</v>
      </c>
      <c r="M93" s="87">
        <v>40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6</v>
      </c>
      <c r="M94" s="88">
        <v>20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14</v>
      </c>
      <c r="M95" s="167">
        <f t="shared" si="6"/>
        <v>60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60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60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18</v>
      </c>
      <c r="D133" s="222">
        <f>+C133+C134</f>
        <v>31</v>
      </c>
      <c r="E133" s="100">
        <v>14</v>
      </c>
      <c r="F133" s="222">
        <f>+E133+E134</f>
        <v>23</v>
      </c>
      <c r="G133" s="100">
        <v>14</v>
      </c>
      <c r="H133" s="222">
        <f>+G133+G134</f>
        <v>23</v>
      </c>
    </row>
    <row r="134" spans="1:28" ht="18.75" x14ac:dyDescent="0.25">
      <c r="A134" s="227"/>
      <c r="B134" s="105">
        <v>2</v>
      </c>
      <c r="C134" s="99">
        <v>13</v>
      </c>
      <c r="D134" s="223"/>
      <c r="E134" s="99">
        <v>9</v>
      </c>
      <c r="F134" s="223"/>
      <c r="G134" s="99">
        <v>9</v>
      </c>
      <c r="H134" s="223"/>
    </row>
    <row r="135" spans="1:28" ht="18.75" x14ac:dyDescent="0.25">
      <c r="A135" s="254">
        <v>2022</v>
      </c>
      <c r="B135" s="107">
        <v>1</v>
      </c>
      <c r="C135" s="101">
        <v>52</v>
      </c>
      <c r="D135" s="271">
        <f>+C135+C136</f>
        <v>78</v>
      </c>
      <c r="E135" s="101">
        <v>42</v>
      </c>
      <c r="F135" s="271">
        <f>+E135+E136</f>
        <v>59</v>
      </c>
      <c r="G135" s="101">
        <v>39</v>
      </c>
      <c r="H135" s="271">
        <f>+G135+G136</f>
        <v>47</v>
      </c>
    </row>
    <row r="136" spans="1:28" ht="19.5" thickBot="1" x14ac:dyDescent="0.3">
      <c r="A136" s="255"/>
      <c r="B136" s="108">
        <v>2</v>
      </c>
      <c r="C136" s="102">
        <v>26</v>
      </c>
      <c r="D136" s="272"/>
      <c r="E136" s="102">
        <v>17</v>
      </c>
      <c r="F136" s="272"/>
      <c r="G136" s="102">
        <v>8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4</v>
      </c>
      <c r="R144" s="3">
        <v>4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3</v>
      </c>
      <c r="Q145" s="3">
        <v>5</v>
      </c>
      <c r="R145" s="3">
        <v>3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1</v>
      </c>
      <c r="Q146" s="3">
        <v>5</v>
      </c>
      <c r="R146" s="3">
        <v>5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4</v>
      </c>
      <c r="G147" s="116">
        <f t="shared" si="15"/>
        <v>4</v>
      </c>
      <c r="H147" s="116">
        <f t="shared" si="15"/>
        <v>0</v>
      </c>
      <c r="I147" s="117">
        <f t="shared" si="15"/>
        <v>0</v>
      </c>
      <c r="J147" s="224">
        <f>+SUM(B147:I147)</f>
        <v>8</v>
      </c>
      <c r="M147" s="3">
        <v>0</v>
      </c>
      <c r="N147" s="3">
        <v>0</v>
      </c>
      <c r="O147" s="3">
        <v>0</v>
      </c>
      <c r="P147" s="3">
        <v>2</v>
      </c>
      <c r="Q147" s="3">
        <v>6</v>
      </c>
      <c r="R147" s="3">
        <v>6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</v>
      </c>
      <c r="F148" s="119">
        <f t="shared" si="16"/>
        <v>0.5</v>
      </c>
      <c r="G148" s="119">
        <f t="shared" si="16"/>
        <v>0.5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</v>
      </c>
      <c r="F149" s="116">
        <f t="shared" si="17"/>
        <v>5</v>
      </c>
      <c r="G149" s="116">
        <f t="shared" si="17"/>
        <v>3</v>
      </c>
      <c r="H149" s="116">
        <f t="shared" si="17"/>
        <v>1</v>
      </c>
      <c r="I149" s="117">
        <f t="shared" si="17"/>
        <v>0</v>
      </c>
      <c r="J149" s="224">
        <f>+SUM(B149:I149)</f>
        <v>12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0.25</v>
      </c>
      <c r="F150" s="119">
        <f t="shared" si="18"/>
        <v>0.41666666666666669</v>
      </c>
      <c r="G150" s="119">
        <f t="shared" si="18"/>
        <v>0.25</v>
      </c>
      <c r="H150" s="119">
        <f t="shared" si="18"/>
        <v>8.3333333333333329E-2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</v>
      </c>
      <c r="F151" s="116">
        <f t="shared" si="19"/>
        <v>5</v>
      </c>
      <c r="G151" s="116">
        <f t="shared" si="19"/>
        <v>5</v>
      </c>
      <c r="H151" s="116">
        <f t="shared" si="19"/>
        <v>0</v>
      </c>
      <c r="I151" s="117">
        <f t="shared" si="19"/>
        <v>0</v>
      </c>
      <c r="J151" s="224">
        <f>+SUM(B151:I151)</f>
        <v>11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9.0909090909090912E-2</v>
      </c>
      <c r="F152" s="119">
        <f t="shared" si="20"/>
        <v>0.45454545454545453</v>
      </c>
      <c r="G152" s="119">
        <f t="shared" si="20"/>
        <v>0.45454545454545453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</v>
      </c>
      <c r="F153" s="122">
        <f t="shared" si="21"/>
        <v>6</v>
      </c>
      <c r="G153" s="122">
        <f t="shared" si="21"/>
        <v>6</v>
      </c>
      <c r="H153" s="122">
        <f t="shared" si="21"/>
        <v>1</v>
      </c>
      <c r="I153" s="123">
        <f t="shared" si="21"/>
        <v>0</v>
      </c>
      <c r="J153" s="235">
        <f>+SUM(B153:I153)</f>
        <v>15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0.13333333333333333</v>
      </c>
      <c r="F154" s="125">
        <f t="shared" si="22"/>
        <v>0.4</v>
      </c>
      <c r="G154" s="125">
        <f t="shared" si="22"/>
        <v>0.4</v>
      </c>
      <c r="H154" s="125">
        <f t="shared" si="22"/>
        <v>6.6666666666666666E-2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8</v>
      </c>
      <c r="P162" s="3">
        <v>0</v>
      </c>
      <c r="Q162" s="3">
        <v>3</v>
      </c>
      <c r="R162" s="3">
        <v>5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12</v>
      </c>
      <c r="N163" s="3">
        <v>0</v>
      </c>
      <c r="O163" s="3">
        <v>0</v>
      </c>
      <c r="P163" s="3">
        <v>0</v>
      </c>
      <c r="Q163" s="3">
        <v>5</v>
      </c>
      <c r="R163" s="3">
        <v>7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10</v>
      </c>
      <c r="N164" s="3">
        <v>1</v>
      </c>
      <c r="O164" s="3">
        <v>0</v>
      </c>
      <c r="P164" s="3">
        <v>0</v>
      </c>
      <c r="Q164" s="3">
        <v>4</v>
      </c>
      <c r="R164" s="3">
        <v>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8</v>
      </c>
      <c r="E165" s="122">
        <f t="shared" si="29"/>
        <v>0</v>
      </c>
      <c r="F165" s="224">
        <f>+SUM(B165:E165)</f>
        <v>8</v>
      </c>
      <c r="G165" s="25">
        <f>Q162</f>
        <v>3</v>
      </c>
      <c r="H165" s="116">
        <f>R162</f>
        <v>5</v>
      </c>
      <c r="I165" s="224">
        <f>+SUM(G165:H165)</f>
        <v>8</v>
      </c>
      <c r="J165" s="34"/>
      <c r="M165" s="3">
        <v>14</v>
      </c>
      <c r="N165" s="3">
        <v>1</v>
      </c>
      <c r="O165" s="3">
        <v>0</v>
      </c>
      <c r="P165" s="3">
        <v>0</v>
      </c>
      <c r="Q165" s="3">
        <v>8</v>
      </c>
      <c r="R165" s="3">
        <v>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</v>
      </c>
      <c r="C166" s="29">
        <f>+IF($F$165=0,"",(C165/$F$165))</f>
        <v>0</v>
      </c>
      <c r="D166" s="29">
        <f t="shared" ref="D166:E166" si="30">+IF($F$165=0,"",(D165/$F$165))</f>
        <v>1</v>
      </c>
      <c r="E166" s="119">
        <f t="shared" si="30"/>
        <v>0</v>
      </c>
      <c r="F166" s="225"/>
      <c r="G166" s="29">
        <f>+IF($I$165=0,"",(G165/$I$165))</f>
        <v>0.375</v>
      </c>
      <c r="H166" s="119">
        <f>+IF($I$165=0,"",(H165/$I$165))</f>
        <v>0.625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12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12</v>
      </c>
      <c r="G167" s="25">
        <f>Q163</f>
        <v>5</v>
      </c>
      <c r="H167" s="116">
        <f>R163</f>
        <v>7</v>
      </c>
      <c r="I167" s="224">
        <f>+SUM(G167:H167)</f>
        <v>12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1</v>
      </c>
      <c r="C168" s="29">
        <f>+IF($F$167=0,"",(C167/$F$167))</f>
        <v>0</v>
      </c>
      <c r="D168" s="29">
        <f>+IF($F$167=0,"",(D167/$F$167))</f>
        <v>0</v>
      </c>
      <c r="E168" s="119">
        <f>+IF($F$167=0,"",(E167/$F$167))</f>
        <v>0</v>
      </c>
      <c r="F168" s="225"/>
      <c r="G168" s="29">
        <f>+IF($I$167=0,"",(G167/$I$167))</f>
        <v>0.41666666666666669</v>
      </c>
      <c r="H168" s="119">
        <f>+IF($I$167=0,"",(H167/$I$167))</f>
        <v>0.58333333333333337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10</v>
      </c>
      <c r="C169" s="19">
        <f t="shared" ref="C169:E169" si="32">+N164</f>
        <v>1</v>
      </c>
      <c r="D169" s="19">
        <f t="shared" si="32"/>
        <v>0</v>
      </c>
      <c r="E169" s="122">
        <f t="shared" si="32"/>
        <v>0</v>
      </c>
      <c r="F169" s="224">
        <f>+SUM(B169:E169)</f>
        <v>11</v>
      </c>
      <c r="G169" s="25">
        <f>Q164</f>
        <v>4</v>
      </c>
      <c r="H169" s="116">
        <f>R164</f>
        <v>7</v>
      </c>
      <c r="I169" s="220">
        <f>+SUM(G169:H169)</f>
        <v>11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0.90909090909090906</v>
      </c>
      <c r="C170" s="29">
        <f>+IF($F$169=0,"",(C169/$F$169))</f>
        <v>9.0909090909090912E-2</v>
      </c>
      <c r="D170" s="29">
        <f>+IF($F$169=0,"",(D169/$F$169))</f>
        <v>0</v>
      </c>
      <c r="E170" s="119">
        <f>+IF($F$169=0,"",(E169/$F$169))</f>
        <v>0</v>
      </c>
      <c r="F170" s="225"/>
      <c r="G170" s="29">
        <f>+IF($I$169=0,"",(G169/$I$169))</f>
        <v>0.36363636363636365</v>
      </c>
      <c r="H170" s="119">
        <f>+IF($I$169=0,"",(H169/$I$169))</f>
        <v>0.63636363636363635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14</v>
      </c>
      <c r="C171" s="19">
        <f t="shared" ref="C171:E171" si="33">+N165</f>
        <v>1</v>
      </c>
      <c r="D171" s="19">
        <f t="shared" si="33"/>
        <v>0</v>
      </c>
      <c r="E171" s="122">
        <f t="shared" si="33"/>
        <v>0</v>
      </c>
      <c r="F171" s="235">
        <f>+SUM(B171:E171)</f>
        <v>15</v>
      </c>
      <c r="G171" s="19">
        <f>Q165</f>
        <v>8</v>
      </c>
      <c r="H171" s="122">
        <f>R165</f>
        <v>7</v>
      </c>
      <c r="I171" s="235">
        <f>+SUM(G171:H171)</f>
        <v>15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0.93333333333333335</v>
      </c>
      <c r="C172" s="127">
        <f t="shared" ref="C172:E172" si="34">+IF($F$171=0,"",(C171/$F$171))</f>
        <v>6.6666666666666666E-2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0.53333333333333333</v>
      </c>
      <c r="H172" s="125">
        <f>+IF($I$171=0,"",(H171/$I$171))</f>
        <v>0.46666666666666667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8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3</v>
      </c>
      <c r="N182" s="3">
        <v>9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2</v>
      </c>
      <c r="N183" s="3">
        <v>9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8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8</v>
      </c>
      <c r="I184" s="20"/>
      <c r="J184" s="20"/>
      <c r="K184" s="20"/>
      <c r="L184" s="20"/>
      <c r="M184" s="3">
        <v>3</v>
      </c>
      <c r="N184" s="3">
        <v>12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</v>
      </c>
      <c r="C186" s="25">
        <f t="shared" ref="C186:G186" si="43">N182</f>
        <v>9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0.25</v>
      </c>
      <c r="C187" s="29">
        <f t="shared" si="44"/>
        <v>0.75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</v>
      </c>
      <c r="C188" s="25">
        <f t="shared" ref="C188:G188" si="45">N183</f>
        <v>9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0.18181818181818182</v>
      </c>
      <c r="C189" s="29">
        <f t="shared" si="46"/>
        <v>0.81818181818181823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</v>
      </c>
      <c r="C190" s="25">
        <f t="shared" ref="C190:G190" si="47">N184</f>
        <v>12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</v>
      </c>
      <c r="C191" s="127">
        <f>+IF($H$190=0,"",(C190/$H$190))</f>
        <v>0.8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2023-09-01T23:35:46Z</dcterms:modified>
</cp:coreProperties>
</file>