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FA6B5F56-0333-4D82-92DC-635BEB47D48D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<sst xmlns="http://schemas.openxmlformats.org/spreadsheetml/2006/main" count="295" uniqueCount="126">
  <si>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</si>
  <si>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</si>
  <si>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</si>
  <si>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</si>
  <si>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</si>
  <si>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</si>
  <si>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</si>
  <si>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</si>
  <si>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</si>
  <si>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</si>
  <si>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</si>
  <si>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</si>
  <si>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</si>
  <si>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</si>
  <si>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</si>
  <si>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</si>
  <si>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</si>
  <si>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</si>
  <si>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</si>
  <si>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</si>
  <si>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</si>
  <si>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</si>
  <si>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</si>
  <si>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</si>
  <si>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</si>
  <si>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</si>
  <si>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</si>
  <si>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</si>
  <si>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</si>
  <si>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</si>
  <si>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</si>
  <si>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</si>
  <si>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</si>
  <si>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</si>
  <si>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</si>
  <si>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</si>
  <si>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</si>
  <si>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</si>
  <si>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</si>
  <si>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</si>
  <si>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</si>
  <si>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</si>
  <si>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</si>
  <si>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</si>
  <si>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</si>
  <si>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</si>
  <si>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</si>
  <si>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</si>
  <si>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</si>
  <si>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</si>
  <si>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</si>
  <si>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</si>
  <si>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</si>
  <si>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</si>
  <si>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</si>
  <si>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</si>
  <si>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</si>
  <si>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</si>
  <si>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</si>
  <si>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</si>
  <si>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</si>
  <si>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</si>
  <si>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</si>
  <si>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</si>
  <si>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</si>
  <si>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</si>
  <si>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</si>
  <si>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</si>
  <si>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</si>
  <si>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</si>
  <si>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</si>
  <si>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</si>
  <si>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</si>
  <si>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</si>
  <si>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</si>
  <si>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</si>
  <si>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</si>
  <si>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</si>
  <si>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</si>
  <si>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</si>
  <si>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</si>
  <si>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</si>
  <si>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</si>
  <si>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</si>
  <si>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</si>
  <si>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</si>
  <si>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</si>
  <si>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</si>
  <si>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</si>
  <si>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</si>
  <si>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</si>
  <si>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</si>
  <si>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</si>
  <si>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</si>
  <si>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</si>
  <si>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</si>
  <si>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</si>
  <si>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</si>
  <si>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</si>
  <si>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</si>
  <si>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</si>
  <si>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</si>
  <si>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</si>
  <si>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</si>
  <si>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</si>
  <si>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</si>
  <si>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</si>
  <si>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</si>
  <si>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</si>
  <si>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</si>
  <si>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</si>
  <si>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</si>
  <si>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</si>
  <si>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</si>
  <si>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</si>
  <si>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</si>
  <si>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</si>
  <si>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</si>
  <si>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</si>
  <si>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</si>
  <si>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</si>
  <si>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</si>
  <si>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</si>
  <si>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</si>
  <si>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FUNDACION PARA LA EDUCACION SUPERIOR REAL DE COLOMBIA</t>
  </si>
  <si>
    <t>T.P.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</si>
</sst>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87" t="s">
        <v>85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</row>
    <row r="7" spans="1:37" ht="28.5" x14ac:dyDescent="0.25">
      <c r="A7" s="288" t="str">
        <f>+A11</f>
        <v>FUNDACION PARA LA EDUCACION SUPERIOR REAL DE COLOMBIA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</row>
    <row r="8" spans="1:37" ht="18.75" x14ac:dyDescent="0.25">
      <c r="A8" s="289" t="s">
        <v>63</v>
      </c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</row>
    <row r="9" spans="1:37" s="36" customFormat="1" ht="15" x14ac:dyDescent="0.25">
      <c r="A9" s="211" t="s">
        <v>107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124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>INSTITUCIÓN TÉCNICA PROFESIONAL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97" t="str">
        <f>+A11</f>
        <v>FUNDACION PARA LA EDUCACION SUPERIOR REAL DE COLOMBIA</v>
      </c>
      <c r="H17" s="294" t="s">
        <v>88</v>
      </c>
    </row>
    <row r="18" spans="1:13" ht="43.5" customHeight="1" x14ac:dyDescent="0.25">
      <c r="A18" s="290" t="s">
        <v>87</v>
      </c>
      <c r="B18" s="290"/>
      <c r="C18" s="290"/>
      <c r="D18" s="290"/>
      <c r="E18" s="290"/>
      <c r="F18" s="291"/>
      <c r="G18" s="298"/>
      <c r="H18" s="295"/>
    </row>
    <row r="19" spans="1:13" ht="43.5" customHeight="1" thickBot="1" x14ac:dyDescent="0.3">
      <c r="G19" s="299"/>
      <c r="H19" s="296"/>
    </row>
    <row r="20" spans="1:13" ht="18.75" x14ac:dyDescent="0.25">
      <c r="A20" s="262" t="s">
        <v>0</v>
      </c>
      <c r="B20" s="263"/>
      <c r="C20" s="263"/>
      <c r="D20" s="263"/>
      <c r="E20" s="263"/>
      <c r="F20" s="264"/>
      <c r="G20" s="52">
        <f>+M34</f>
        <v>0</v>
      </c>
      <c r="H20" s="53">
        <v>2466228</v>
      </c>
    </row>
    <row r="21" spans="1:13" ht="18.75" x14ac:dyDescent="0.25">
      <c r="A21" s="259" t="s">
        <v>20</v>
      </c>
      <c r="B21" s="260"/>
      <c r="C21" s="260"/>
      <c r="D21" s="260"/>
      <c r="E21" s="260"/>
      <c r="F21" s="261"/>
      <c r="G21" s="176" t="str">
        <f>+M32</f>
        <v>-</v>
      </c>
      <c r="H21" s="177">
        <v>2284637</v>
      </c>
    </row>
    <row r="22" spans="1:13" ht="18.75" x14ac:dyDescent="0.25">
      <c r="A22" s="268" t="s">
        <v>21</v>
      </c>
      <c r="B22" s="269"/>
      <c r="C22" s="269"/>
      <c r="D22" s="269"/>
      <c r="E22" s="269"/>
      <c r="F22" s="270"/>
      <c r="G22" s="54" t="str">
        <f>+M33</f>
        <v>-</v>
      </c>
      <c r="H22" s="55">
        <v>181591</v>
      </c>
    </row>
    <row r="23" spans="1:13" ht="18.75" x14ac:dyDescent="0.25">
      <c r="A23" s="259" t="s">
        <v>22</v>
      </c>
      <c r="B23" s="260"/>
      <c r="C23" s="260"/>
      <c r="D23" s="260"/>
      <c r="E23" s="260"/>
      <c r="F23" s="261"/>
      <c r="G23" s="176">
        <f>+I115</f>
        <v>0</v>
      </c>
      <c r="H23" s="177">
        <v>12680</v>
      </c>
    </row>
    <row r="24" spans="1:13" ht="18.75" x14ac:dyDescent="0.25">
      <c r="A24" s="268" t="s">
        <v>64</v>
      </c>
      <c r="B24" s="269"/>
      <c r="C24" s="269"/>
      <c r="D24" s="269"/>
      <c r="E24" s="269"/>
      <c r="F24" s="270"/>
      <c r="G24" s="182" t="s">
        <v>66</v>
      </c>
      <c r="H24" s="183">
        <v>367</v>
      </c>
    </row>
    <row r="25" spans="1:13" ht="18.75" x14ac:dyDescent="0.25">
      <c r="A25" s="259" t="s">
        <v>60</v>
      </c>
      <c r="B25" s="260"/>
      <c r="C25" s="260"/>
      <c r="D25" s="260"/>
      <c r="E25" s="260"/>
      <c r="F25" s="261"/>
      <c r="G25" s="205" t="str">
        <f>F101</f>
        <v>-</v>
      </c>
      <c r="H25" s="185">
        <v>8.8900000000000007E-2</v>
      </c>
    </row>
    <row r="26" spans="1:13" ht="19.5" thickBot="1" x14ac:dyDescent="0.3">
      <c r="A26" s="265" t="s">
        <v>119</v>
      </c>
      <c r="B26" s="266"/>
      <c r="C26" s="266"/>
      <c r="D26" s="266"/>
      <c r="E26" s="266"/>
      <c r="F26" s="267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52" t="s">
        <v>44</v>
      </c>
      <c r="B31" s="253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73" t="s">
        <v>23</v>
      </c>
      <c r="B32" s="274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58" t="s">
        <v>66</v>
      </c>
      <c r="M32" s="61" t="s">
        <v>66</v>
      </c>
    </row>
    <row r="33" spans="1:14" ht="18.75" x14ac:dyDescent="0.25">
      <c r="A33" s="275" t="s">
        <v>24</v>
      </c>
      <c r="B33" s="27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50" t="s">
        <v>8</v>
      </c>
      <c r="B34" s="251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0</v>
      </c>
      <c r="K34" s="166">
        <f>+SUM(K32:K33)</f>
        <v>0</v>
      </c>
      <c r="L34" s="166">
        <f>+SUM(L32:L33)</f>
        <v>0</v>
      </c>
      <c r="M34" s="167">
        <f>+SUM(M32:M33)</f>
        <v>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52" t="s">
        <v>45</v>
      </c>
      <c r="B38" s="253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39" t="s">
        <v>2</v>
      </c>
      <c r="B39" s="240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41" t="s">
        <v>3</v>
      </c>
      <c r="B40" s="242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41" t="s">
        <v>4</v>
      </c>
      <c r="B41" s="242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41" t="s">
        <v>5</v>
      </c>
      <c r="B42" s="242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41" t="s">
        <v>6</v>
      </c>
      <c r="B43" s="242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41" t="s">
        <v>7</v>
      </c>
      <c r="B44" s="242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50" t="s">
        <v>8</v>
      </c>
      <c r="B45" s="251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0</v>
      </c>
      <c r="K45" s="166">
        <f>+SUM(K39:K44)</f>
        <v>0</v>
      </c>
      <c r="L45" s="166">
        <f>+SUM(L39:L44)</f>
        <v>0</v>
      </c>
      <c r="M45" s="167">
        <f>+SUM(M39:M44)</f>
        <v>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52" t="s">
        <v>38</v>
      </c>
      <c r="B49" s="253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79" t="s">
        <v>26</v>
      </c>
      <c r="B50" s="280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45" t="s">
        <v>46</v>
      </c>
      <c r="B51" s="246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45" t="s">
        <v>27</v>
      </c>
      <c r="B52" s="246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45" t="s">
        <v>47</v>
      </c>
      <c r="B53" s="246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45" t="s">
        <v>48</v>
      </c>
      <c r="B54" s="246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45" t="s">
        <v>59</v>
      </c>
      <c r="B55" s="246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45" t="s">
        <v>49</v>
      </c>
      <c r="B56" s="246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45" t="s">
        <v>28</v>
      </c>
      <c r="B57" s="246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45" t="s">
        <v>115</v>
      </c>
      <c r="B58" s="246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50" t="s">
        <v>8</v>
      </c>
      <c r="B59" s="251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0</v>
      </c>
      <c r="K59" s="172">
        <f t="shared" si="2"/>
        <v>0</v>
      </c>
      <c r="L59" s="172">
        <f t="shared" si="2"/>
        <v>0</v>
      </c>
      <c r="M59" s="167">
        <f>+SUM(M50:M58)</f>
        <v>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0</v>
      </c>
      <c r="L76" s="172">
        <f t="shared" si="4"/>
        <v>0</v>
      </c>
      <c r="M76" s="173">
        <f t="shared" si="4"/>
        <v>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52" t="s">
        <v>37</v>
      </c>
      <c r="B81" s="253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1" t="s">
        <v>30</v>
      </c>
      <c r="B82" s="282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0</v>
      </c>
      <c r="M82" s="87">
        <v>0</v>
      </c>
    </row>
    <row r="83" spans="1:13" ht="18.75" x14ac:dyDescent="0.25">
      <c r="A83" s="241" t="s">
        <v>31</v>
      </c>
      <c r="B83" s="242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41" t="s">
        <v>32</v>
      </c>
      <c r="B84" s="242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41" t="s">
        <v>82</v>
      </c>
      <c r="B85" s="242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3" t="s">
        <v>8</v>
      </c>
      <c r="B87" s="284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0</v>
      </c>
      <c r="K87" s="166">
        <f>+SUM(K82:K86)</f>
        <v>0</v>
      </c>
      <c r="L87" s="166">
        <f>+SUM(L82:L86)</f>
        <v>0</v>
      </c>
      <c r="M87" s="167">
        <f>+SUM(M82:M86)</f>
        <v>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52" t="s">
        <v>36</v>
      </c>
      <c r="B92" s="253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85" t="s">
        <v>34</v>
      </c>
      <c r="B93" s="286"/>
      <c r="C93" s="90">
        <v>0</v>
      </c>
      <c r="D93" s="91">
        <v>0</v>
      </c>
      <c r="E93" s="91">
        <v>0</v>
      </c>
      <c r="F93" s="91">
        <v>0</v>
      </c>
      <c r="G93" s="91">
        <v>0</v>
      </c>
      <c r="H93" s="92">
        <v>0</v>
      </c>
      <c r="I93" s="92">
        <v>0</v>
      </c>
      <c r="J93" s="86">
        <v>0</v>
      </c>
      <c r="K93" s="86">
        <v>0</v>
      </c>
      <c r="L93" s="86">
        <v>0</v>
      </c>
      <c r="M93" s="87">
        <v>0</v>
      </c>
    </row>
    <row r="94" spans="1:13" ht="18.75" x14ac:dyDescent="0.25">
      <c r="A94" s="275" t="s">
        <v>35</v>
      </c>
      <c r="B94" s="276"/>
      <c r="C94" s="63">
        <v>0</v>
      </c>
      <c r="D94" s="15">
        <v>0</v>
      </c>
      <c r="E94" s="15">
        <v>0</v>
      </c>
      <c r="F94" s="15">
        <v>0</v>
      </c>
      <c r="G94" s="15">
        <v>0</v>
      </c>
      <c r="H94" s="28">
        <v>0</v>
      </c>
      <c r="I94" s="28">
        <v>0</v>
      </c>
      <c r="J94" s="28">
        <v>0</v>
      </c>
      <c r="K94" s="32">
        <v>0</v>
      </c>
      <c r="L94" s="32">
        <v>0</v>
      </c>
      <c r="M94" s="88">
        <v>0</v>
      </c>
    </row>
    <row r="95" spans="1:13" ht="19.5" thickBot="1" x14ac:dyDescent="0.3">
      <c r="A95" s="250" t="s">
        <v>8</v>
      </c>
      <c r="B95" s="251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0</v>
      </c>
      <c r="K95" s="166">
        <f t="shared" si="6"/>
        <v>0</v>
      </c>
      <c r="L95" s="166">
        <f t="shared" si="6"/>
        <v>0</v>
      </c>
      <c r="M95" s="167">
        <f t="shared" si="6"/>
        <v>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52" t="s">
        <v>37</v>
      </c>
      <c r="B99" s="253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73" t="s">
        <v>42</v>
      </c>
      <c r="B100" s="274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75" t="s">
        <v>4</v>
      </c>
      <c r="B101" s="27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50" t="s">
        <v>41</v>
      </c>
      <c r="B102" s="251"/>
      <c r="C102" s="162" t="s">
        <v>66</v>
      </c>
      <c r="D102" s="162" t="s">
        <v>66</v>
      </c>
      <c r="E102" s="162" t="s">
        <v>66</v>
      </c>
      <c r="F102" s="162" t="s">
        <v>66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52" t="s">
        <v>45</v>
      </c>
      <c r="B108" s="253"/>
      <c r="C108" s="149" t="s">
        <v>51</v>
      </c>
      <c r="D108" s="150" t="s">
        <v>52</v>
      </c>
      <c r="E108" s="151" t="s">
        <v>40</v>
      </c>
      <c r="G108" s="252" t="s">
        <v>39</v>
      </c>
      <c r="H108" s="304"/>
      <c r="I108" s="208" t="s">
        <v>81</v>
      </c>
      <c r="J108"/>
    </row>
    <row r="109" spans="1:10" ht="18.75" x14ac:dyDescent="0.25">
      <c r="A109" s="247" t="s">
        <v>2</v>
      </c>
      <c r="B109" s="248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47" t="s">
        <v>2</v>
      </c>
      <c r="H109" s="302"/>
      <c r="I109" s="97">
        <v>0</v>
      </c>
      <c r="J109"/>
    </row>
    <row r="110" spans="1:10" ht="18.75" x14ac:dyDescent="0.25">
      <c r="A110" s="217" t="s">
        <v>3</v>
      </c>
      <c r="B110" s="249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17" t="s">
        <v>3</v>
      </c>
      <c r="H110" s="218"/>
      <c r="I110" s="98">
        <v>0</v>
      </c>
      <c r="J110"/>
    </row>
    <row r="111" spans="1:10" ht="18.75" x14ac:dyDescent="0.25">
      <c r="A111" s="217" t="s">
        <v>4</v>
      </c>
      <c r="B111" s="249"/>
      <c r="C111" s="63">
        <f t="shared" si="7"/>
        <v>0</v>
      </c>
      <c r="D111" s="95">
        <v>0</v>
      </c>
      <c r="E111" s="96" t="str">
        <f t="shared" si="8"/>
        <v/>
      </c>
      <c r="G111" s="217" t="s">
        <v>4</v>
      </c>
      <c r="H111" s="218"/>
      <c r="I111" s="98">
        <v>0</v>
      </c>
      <c r="J111"/>
    </row>
    <row r="112" spans="1:10" ht="18.75" x14ac:dyDescent="0.25">
      <c r="A112" s="217" t="s">
        <v>5</v>
      </c>
      <c r="B112" s="249"/>
      <c r="C112" s="63">
        <f t="shared" si="7"/>
        <v>0</v>
      </c>
      <c r="D112" s="95">
        <v>0</v>
      </c>
      <c r="E112" s="96" t="str">
        <f t="shared" si="8"/>
        <v/>
      </c>
      <c r="G112" s="217" t="s">
        <v>5</v>
      </c>
      <c r="H112" s="218"/>
      <c r="I112" s="98">
        <v>0</v>
      </c>
      <c r="J112"/>
    </row>
    <row r="113" spans="1:10" ht="18.75" x14ac:dyDescent="0.25">
      <c r="A113" s="217" t="s">
        <v>6</v>
      </c>
      <c r="B113" s="249"/>
      <c r="C113" s="63">
        <f t="shared" si="7"/>
        <v>0</v>
      </c>
      <c r="D113" s="95">
        <v>0</v>
      </c>
      <c r="E113" s="96" t="str">
        <f t="shared" si="8"/>
        <v/>
      </c>
      <c r="G113" s="217" t="s">
        <v>6</v>
      </c>
      <c r="H113" s="218"/>
      <c r="I113" s="98">
        <v>0</v>
      </c>
      <c r="J113"/>
    </row>
    <row r="114" spans="1:10" ht="18.75" x14ac:dyDescent="0.25">
      <c r="A114" s="217" t="s">
        <v>7</v>
      </c>
      <c r="B114" s="249"/>
      <c r="C114" s="63">
        <f t="shared" si="7"/>
        <v>0</v>
      </c>
      <c r="D114" s="95">
        <v>0</v>
      </c>
      <c r="E114" s="96" t="str">
        <f t="shared" si="8"/>
        <v/>
      </c>
      <c r="G114" s="217" t="s">
        <v>7</v>
      </c>
      <c r="H114" s="218"/>
      <c r="I114" s="98">
        <v>0</v>
      </c>
      <c r="J114"/>
    </row>
    <row r="115" spans="1:10" ht="19.5" thickBot="1" x14ac:dyDescent="0.3">
      <c r="A115" s="257" t="s">
        <v>8</v>
      </c>
      <c r="B115" s="258"/>
      <c r="C115" s="158">
        <f>+SUM(C109:C114)</f>
        <v>0</v>
      </c>
      <c r="D115" s="159">
        <f>+SUM(D109:D114)</f>
        <v>0</v>
      </c>
      <c r="E115" s="160" t="str">
        <f t="shared" si="8"/>
        <v/>
      </c>
      <c r="G115" s="257" t="s">
        <v>8</v>
      </c>
      <c r="H115" s="292"/>
      <c r="I115" s="161">
        <f>+SUM(I109:I114)</f>
        <v>0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7" t="s">
        <v>9</v>
      </c>
      <c r="D122" s="293"/>
      <c r="E122" s="277" t="s">
        <v>10</v>
      </c>
      <c r="F122" s="278"/>
      <c r="G122" s="252" t="s">
        <v>11</v>
      </c>
      <c r="H122" s="253"/>
    </row>
    <row r="123" spans="1:10" ht="18.75" x14ac:dyDescent="0.25">
      <c r="A123" s="256">
        <v>2016</v>
      </c>
      <c r="B123" s="104">
        <v>1</v>
      </c>
      <c r="C123" s="103">
        <v>0</v>
      </c>
      <c r="D123" s="303">
        <f>+C123+C124</f>
        <v>0</v>
      </c>
      <c r="E123" s="103">
        <v>0</v>
      </c>
      <c r="F123" s="303">
        <f>+E123+E124</f>
        <v>0</v>
      </c>
      <c r="G123" s="67">
        <v>0</v>
      </c>
      <c r="H123" s="305">
        <f>+G123+G124</f>
        <v>0</v>
      </c>
    </row>
    <row r="124" spans="1:10" ht="18.75" x14ac:dyDescent="0.25">
      <c r="A124" s="227"/>
      <c r="B124" s="105">
        <v>2</v>
      </c>
      <c r="C124" s="99">
        <v>0</v>
      </c>
      <c r="D124" s="223"/>
      <c r="E124" s="99">
        <v>0</v>
      </c>
      <c r="F124" s="223"/>
      <c r="G124" s="99">
        <v>0</v>
      </c>
      <c r="H124" s="223"/>
    </row>
    <row r="125" spans="1:10" ht="18.75" x14ac:dyDescent="0.25">
      <c r="A125" s="226">
        <v>2017</v>
      </c>
      <c r="B125" s="106">
        <v>1</v>
      </c>
      <c r="C125" s="100">
        <v>0</v>
      </c>
      <c r="D125" s="222">
        <f>+C125+C126</f>
        <v>0</v>
      </c>
      <c r="E125" s="100">
        <v>0</v>
      </c>
      <c r="F125" s="222">
        <f>+E125+E126</f>
        <v>0</v>
      </c>
      <c r="G125" s="100">
        <v>0</v>
      </c>
      <c r="H125" s="222">
        <f>+G125+G126</f>
        <v>0</v>
      </c>
    </row>
    <row r="126" spans="1:10" ht="18.75" x14ac:dyDescent="0.25">
      <c r="A126" s="227"/>
      <c r="B126" s="105">
        <v>2</v>
      </c>
      <c r="C126" s="99">
        <v>0</v>
      </c>
      <c r="D126" s="223"/>
      <c r="E126" s="99">
        <v>0</v>
      </c>
      <c r="F126" s="223"/>
      <c r="G126" s="99">
        <v>0</v>
      </c>
      <c r="H126" s="223"/>
    </row>
    <row r="127" spans="1:10" ht="18.75" x14ac:dyDescent="0.25">
      <c r="A127" s="226">
        <v>2018</v>
      </c>
      <c r="B127" s="106">
        <v>1</v>
      </c>
      <c r="C127" s="100">
        <v>0</v>
      </c>
      <c r="D127" s="222">
        <f>+C127+C128</f>
        <v>0</v>
      </c>
      <c r="E127" s="100">
        <v>0</v>
      </c>
      <c r="F127" s="222">
        <f>+E127+E128</f>
        <v>0</v>
      </c>
      <c r="G127" s="100">
        <v>0</v>
      </c>
      <c r="H127" s="222">
        <f>+G127+G128</f>
        <v>0</v>
      </c>
    </row>
    <row r="128" spans="1:10" ht="18.75" x14ac:dyDescent="0.25">
      <c r="A128" s="227"/>
      <c r="B128" s="105">
        <v>2</v>
      </c>
      <c r="C128" s="99">
        <v>0</v>
      </c>
      <c r="D128" s="223"/>
      <c r="E128" s="99">
        <v>0</v>
      </c>
      <c r="F128" s="223"/>
      <c r="G128" s="99">
        <v>0</v>
      </c>
      <c r="H128" s="223"/>
    </row>
    <row r="129" spans="1:28" ht="18.75" x14ac:dyDescent="0.25">
      <c r="A129" s="226">
        <v>2019</v>
      </c>
      <c r="B129" s="106">
        <v>1</v>
      </c>
      <c r="C129" s="100">
        <v>0</v>
      </c>
      <c r="D129" s="222">
        <f>+C129+C130</f>
        <v>0</v>
      </c>
      <c r="E129" s="100">
        <v>0</v>
      </c>
      <c r="F129" s="222">
        <f>+E129+E130</f>
        <v>0</v>
      </c>
      <c r="G129" s="100">
        <v>0</v>
      </c>
      <c r="H129" s="222">
        <f>+G129+G130</f>
        <v>0</v>
      </c>
    </row>
    <row r="130" spans="1:28" ht="18.75" x14ac:dyDescent="0.25">
      <c r="A130" s="227"/>
      <c r="B130" s="105">
        <v>2</v>
      </c>
      <c r="C130" s="99">
        <v>0</v>
      </c>
      <c r="D130" s="223"/>
      <c r="E130" s="99">
        <v>0</v>
      </c>
      <c r="F130" s="223"/>
      <c r="G130" s="99">
        <v>0</v>
      </c>
      <c r="H130" s="223"/>
    </row>
    <row r="131" spans="1:28" ht="18.75" x14ac:dyDescent="0.25">
      <c r="A131" s="226">
        <v>2022</v>
      </c>
      <c r="B131" s="106">
        <v>1</v>
      </c>
      <c r="C131" s="100">
        <v>0</v>
      </c>
      <c r="D131" s="222">
        <f>+C131+C132</f>
        <v>0</v>
      </c>
      <c r="E131" s="100">
        <v>0</v>
      </c>
      <c r="F131" s="222">
        <f>+E131+E132</f>
        <v>0</v>
      </c>
      <c r="G131" s="100">
        <v>0</v>
      </c>
      <c r="H131" s="222">
        <f>+G131+G132</f>
        <v>0</v>
      </c>
    </row>
    <row r="132" spans="1:28" ht="18.75" x14ac:dyDescent="0.25">
      <c r="A132" s="227"/>
      <c r="B132" s="105">
        <v>2</v>
      </c>
      <c r="C132" s="99">
        <v>0</v>
      </c>
      <c r="D132" s="223"/>
      <c r="E132" s="99">
        <v>0</v>
      </c>
      <c r="F132" s="223"/>
      <c r="G132" s="99">
        <v>0</v>
      </c>
      <c r="H132" s="223"/>
    </row>
    <row r="133" spans="1:28" ht="18.75" x14ac:dyDescent="0.25">
      <c r="A133" s="226">
        <v>2021</v>
      </c>
      <c r="B133" s="106">
        <v>1</v>
      </c>
      <c r="C133" s="100">
        <v>0</v>
      </c>
      <c r="D133" s="222">
        <f>+C133+C134</f>
        <v>0</v>
      </c>
      <c r="E133" s="100">
        <v>0</v>
      </c>
      <c r="F133" s="222">
        <f>+E133+E134</f>
        <v>0</v>
      </c>
      <c r="G133" s="100">
        <v>0</v>
      </c>
      <c r="H133" s="222">
        <f>+G133+G134</f>
        <v>0</v>
      </c>
    </row>
    <row r="134" spans="1:28" ht="18.75" x14ac:dyDescent="0.25">
      <c r="A134" s="227"/>
      <c r="B134" s="105">
        <v>2</v>
      </c>
      <c r="C134" s="99">
        <v>0</v>
      </c>
      <c r="D134" s="223"/>
      <c r="E134" s="99">
        <v>0</v>
      </c>
      <c r="F134" s="223"/>
      <c r="G134" s="99">
        <v>0</v>
      </c>
      <c r="H134" s="223"/>
    </row>
    <row r="135" spans="1:28" ht="18.75" x14ac:dyDescent="0.25">
      <c r="A135" s="254">
        <v>2022</v>
      </c>
      <c r="B135" s="107">
        <v>1</v>
      </c>
      <c r="C135" s="101" t="s">
        <v>66</v>
      </c>
      <c r="D135" s="271" t="e">
        <f>+C135+C136</f>
        <v>#VALUE!</v>
      </c>
      <c r="E135" s="101" t="s">
        <v>66</v>
      </c>
      <c r="F135" s="271" t="e">
        <f>+E135+E136</f>
        <v>#VALUE!</v>
      </c>
      <c r="G135" s="101" t="s">
        <v>66</v>
      </c>
      <c r="H135" s="271" t="e">
        <f>+G135+G136</f>
        <v>#VALUE!</v>
      </c>
    </row>
    <row r="136" spans="1:28" ht="19.5" thickBot="1" x14ac:dyDescent="0.3">
      <c r="A136" s="255"/>
      <c r="B136" s="108">
        <v>2</v>
      </c>
      <c r="C136" s="102" t="s">
        <v>66</v>
      </c>
      <c r="D136" s="272"/>
      <c r="E136" s="102" t="s">
        <v>66</v>
      </c>
      <c r="F136" s="272"/>
      <c r="G136" s="102" t="s">
        <v>66</v>
      </c>
      <c r="H136" s="272"/>
    </row>
    <row r="137" spans="1:28" ht="15.75" customHeight="1" x14ac:dyDescent="0.25">
      <c r="A137" s="228" t="s">
        <v>93</v>
      </c>
      <c r="B137" s="228"/>
      <c r="C137" s="228"/>
      <c r="D137" s="228"/>
      <c r="E137" s="228"/>
      <c r="F137" s="228"/>
      <c r="G137" s="228"/>
      <c r="H137" s="228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44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29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21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30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20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24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21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25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20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24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21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25"/>
      <c r="M146" s="3">
        <v>0</v>
      </c>
      <c r="N146" s="3">
        <v>0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/>
      <c r="V146" s="3"/>
    </row>
    <row r="147" spans="1:37" ht="18.75" x14ac:dyDescent="0.25">
      <c r="A147" s="220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24">
        <f>+SUM(B147:I147)</f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/>
      <c r="V147" s="3"/>
    </row>
    <row r="148" spans="1:37" ht="18.75" x14ac:dyDescent="0.25">
      <c r="A148" s="221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25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20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24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21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25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20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0</v>
      </c>
      <c r="F151" s="116">
        <f t="shared" si="19"/>
        <v>0</v>
      </c>
      <c r="G151" s="116">
        <f t="shared" si="19"/>
        <v>0</v>
      </c>
      <c r="H151" s="116">
        <f t="shared" si="19"/>
        <v>0</v>
      </c>
      <c r="I151" s="117">
        <f t="shared" si="19"/>
        <v>0</v>
      </c>
      <c r="J151" s="224">
        <f>+SUM(B151:I151)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21"/>
      <c r="B152" s="118" t="str">
        <f>+IF($J$151=0,"",(B151/$J$151))</f>
        <v/>
      </c>
      <c r="C152" s="119" t="str">
        <f t="shared" ref="C152:I152" si="20">+IF($J$151=0,"",(C151/$J$151))</f>
        <v/>
      </c>
      <c r="D152" s="119" t="str">
        <f t="shared" si="20"/>
        <v/>
      </c>
      <c r="E152" s="119" t="str">
        <f t="shared" si="20"/>
        <v/>
      </c>
      <c r="F152" s="119" t="str">
        <f t="shared" si="20"/>
        <v/>
      </c>
      <c r="G152" s="119" t="str">
        <f t="shared" si="20"/>
        <v/>
      </c>
      <c r="H152" s="119" t="str">
        <f t="shared" si="20"/>
        <v/>
      </c>
      <c r="I152" s="120" t="str">
        <f t="shared" si="20"/>
        <v/>
      </c>
      <c r="J152" s="225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37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0</v>
      </c>
      <c r="F153" s="122">
        <f t="shared" si="21"/>
        <v>0</v>
      </c>
      <c r="G153" s="122">
        <f t="shared" si="21"/>
        <v>0</v>
      </c>
      <c r="H153" s="122">
        <f t="shared" si="21"/>
        <v>0</v>
      </c>
      <c r="I153" s="123">
        <f t="shared" si="21"/>
        <v>0</v>
      </c>
      <c r="J153" s="235">
        <f>+SUM(B153:I153)</f>
        <v>0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238"/>
      <c r="B154" s="124" t="str">
        <f>+IF($J$153=0,"",(B153/$J$153))</f>
        <v/>
      </c>
      <c r="C154" s="125" t="str">
        <f t="shared" ref="C154:I154" si="22">+IF($J$153=0,"",(C153/$J$153))</f>
        <v/>
      </c>
      <c r="D154" s="125" t="str">
        <f t="shared" si="22"/>
        <v/>
      </c>
      <c r="E154" s="125" t="str">
        <f t="shared" si="22"/>
        <v/>
      </c>
      <c r="F154" s="125" t="str">
        <f t="shared" si="22"/>
        <v/>
      </c>
      <c r="G154" s="125" t="str">
        <f t="shared" si="22"/>
        <v/>
      </c>
      <c r="H154" s="125" t="str">
        <f t="shared" si="22"/>
        <v/>
      </c>
      <c r="I154" s="126" t="str">
        <f t="shared" si="22"/>
        <v/>
      </c>
      <c r="J154" s="236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44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29">
        <f>+SUM(B159:E159)</f>
        <v>0</v>
      </c>
      <c r="G159" s="83">
        <f>Q159</f>
        <v>0</v>
      </c>
      <c r="H159" s="110">
        <f>R159</f>
        <v>0</v>
      </c>
      <c r="I159" s="229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21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30"/>
      <c r="G160" s="30" t="str">
        <f>+IF($I$159=0,"",(G159/$I$159))</f>
        <v/>
      </c>
      <c r="H160" s="113" t="str">
        <f>+IF($I$159=0,"",(H159/$I$159))</f>
        <v/>
      </c>
      <c r="I160" s="230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20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24">
        <f>+SUM(B161:E161)</f>
        <v>0</v>
      </c>
      <c r="G161" s="25">
        <f>Q160</f>
        <v>0</v>
      </c>
      <c r="H161" s="116">
        <f>R160</f>
        <v>0</v>
      </c>
      <c r="I161" s="224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21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25"/>
      <c r="G162" s="29" t="str">
        <f>+IF($I$161=0,"",(G161/$I$161))</f>
        <v/>
      </c>
      <c r="H162" s="119" t="str">
        <f>+IF($I$161=0,"",(H161/$I$161))</f>
        <v/>
      </c>
      <c r="I162" s="225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20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24">
        <f>+SUM(B163:E163)</f>
        <v>0</v>
      </c>
      <c r="G163" s="25">
        <f>Q161</f>
        <v>0</v>
      </c>
      <c r="H163" s="116">
        <f>R161</f>
        <v>0</v>
      </c>
      <c r="I163" s="224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21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25"/>
      <c r="G164" s="29" t="str">
        <f>+IF($I$163=0,"",(G163/$I$163))</f>
        <v/>
      </c>
      <c r="H164" s="119" t="str">
        <f>+IF($I$163=0,"",(H163/$I$163))</f>
        <v/>
      </c>
      <c r="I164" s="225"/>
      <c r="J164" s="34"/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/>
      <c r="T164" s="3"/>
      <c r="U164" s="3"/>
      <c r="V164" s="3"/>
    </row>
    <row r="165" spans="1:22" ht="18.75" x14ac:dyDescent="0.25">
      <c r="A165" s="220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24">
        <f>+SUM(B165:E165)</f>
        <v>0</v>
      </c>
      <c r="G165" s="25">
        <f>Q162</f>
        <v>0</v>
      </c>
      <c r="H165" s="116">
        <f>R162</f>
        <v>0</v>
      </c>
      <c r="I165" s="224">
        <f>+SUM(G165:H165)</f>
        <v>0</v>
      </c>
      <c r="J165" s="34"/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/>
      <c r="T165" s="3"/>
      <c r="U165" s="3"/>
      <c r="V165" s="3"/>
    </row>
    <row r="166" spans="1:22" ht="18.75" x14ac:dyDescent="0.25">
      <c r="A166" s="221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25"/>
      <c r="G166" s="29" t="str">
        <f>+IF($I$165=0,"",(G165/$I$165))</f>
        <v/>
      </c>
      <c r="H166" s="119" t="str">
        <f>+IF($I$165=0,"",(H165/$I$165))</f>
        <v/>
      </c>
      <c r="I166" s="225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20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24">
        <f>+SUM(B167:E167)</f>
        <v>0</v>
      </c>
      <c r="G167" s="25">
        <f>Q163</f>
        <v>0</v>
      </c>
      <c r="H167" s="116">
        <f>R163</f>
        <v>0</v>
      </c>
      <c r="I167" s="224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21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25"/>
      <c r="G168" s="29" t="str">
        <f>+IF($I$167=0,"",(G167/$I$167))</f>
        <v/>
      </c>
      <c r="H168" s="119" t="str">
        <f>+IF($I$167=0,"",(H167/$I$167))</f>
        <v/>
      </c>
      <c r="I168" s="225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20">
        <v>2021</v>
      </c>
      <c r="B169" s="25">
        <f>+M164</f>
        <v>0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24">
        <f>+SUM(B169:E169)</f>
        <v>0</v>
      </c>
      <c r="G169" s="25">
        <f>Q164</f>
        <v>0</v>
      </c>
      <c r="H169" s="116">
        <f>R164</f>
        <v>0</v>
      </c>
      <c r="I169" s="220">
        <f>+SUM(G169:H169)</f>
        <v>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21"/>
      <c r="B170" s="29" t="str">
        <f>+IF($F$169=0,"",(B169/$F$169))</f>
        <v/>
      </c>
      <c r="C170" s="29" t="str">
        <f>+IF($F$169=0,"",(C169/$F$169))</f>
        <v/>
      </c>
      <c r="D170" s="29" t="str">
        <f>+IF($F$169=0,"",(D169/$F$169))</f>
        <v/>
      </c>
      <c r="E170" s="119" t="str">
        <f>+IF($F$169=0,"",(E169/$F$169))</f>
        <v/>
      </c>
      <c r="F170" s="225"/>
      <c r="G170" s="29" t="str">
        <f>+IF($I$169=0,"",(G169/$I$169))</f>
        <v/>
      </c>
      <c r="H170" s="119" t="str">
        <f>+IF($I$169=0,"",(H169/$I$169))</f>
        <v/>
      </c>
      <c r="I170" s="221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37">
        <v>2022</v>
      </c>
      <c r="B171" s="25">
        <f>+M165</f>
        <v>0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35">
        <f>+SUM(B171:E171)</f>
        <v>0</v>
      </c>
      <c r="G171" s="19">
        <f>Q165</f>
        <v>0</v>
      </c>
      <c r="H171" s="122">
        <f>R165</f>
        <v>0</v>
      </c>
      <c r="I171" s="235">
        <f>+SUM(G171:H171)</f>
        <v>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238"/>
      <c r="B172" s="127" t="str">
        <f>+IF($F$171=0,"",(B171/$F$171))</f>
        <v/>
      </c>
      <c r="C172" s="127" t="str">
        <f t="shared" ref="C172:E172" si="34">+IF($F$171=0,"",(C171/$F$171))</f>
        <v/>
      </c>
      <c r="D172" s="127" t="str">
        <f t="shared" si="34"/>
        <v/>
      </c>
      <c r="E172" s="125" t="str">
        <f t="shared" si="34"/>
        <v/>
      </c>
      <c r="F172" s="236"/>
      <c r="G172" s="127" t="str">
        <f>+IF($I$171=0,"",(G171/$I$171))</f>
        <v/>
      </c>
      <c r="H172" s="125" t="str">
        <f>+IF($I$171=0,"",(H171/$I$171))</f>
        <v/>
      </c>
      <c r="I172" s="236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37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35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21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30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20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24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21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25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20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24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21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25"/>
      <c r="I183" s="20"/>
      <c r="J183" s="20"/>
      <c r="K183" s="20"/>
      <c r="L183" s="20"/>
      <c r="M183" s="3">
        <v>0</v>
      </c>
      <c r="N183" s="3">
        <v>0</v>
      </c>
      <c r="O183" s="43">
        <v>0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20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24">
        <f>+SUM(B184:G184)</f>
        <v>0</v>
      </c>
      <c r="I184" s="20"/>
      <c r="J184" s="20"/>
      <c r="K184" s="20"/>
      <c r="L184" s="20"/>
      <c r="M184" s="3">
        <v>0</v>
      </c>
      <c r="N184" s="3">
        <v>0</v>
      </c>
      <c r="O184" s="43">
        <v>0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21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25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20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24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21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25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20">
        <v>2021</v>
      </c>
      <c r="B188" s="100">
        <f>M183</f>
        <v>0</v>
      </c>
      <c r="C188" s="25">
        <f t="shared" ref="C188:G188" si="45">N183</f>
        <v>0</v>
      </c>
      <c r="D188" s="25">
        <f t="shared" si="45"/>
        <v>0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24">
        <f>+SUM(B188:G188)</f>
        <v>0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21"/>
      <c r="B189" s="132" t="str">
        <f t="shared" ref="B189:F189" si="46">+IF($H$188=0,"",(B188/$H$188))</f>
        <v/>
      </c>
      <c r="C189" s="29" t="str">
        <f t="shared" si="46"/>
        <v/>
      </c>
      <c r="D189" s="29" t="str">
        <f t="shared" si="46"/>
        <v/>
      </c>
      <c r="E189" s="29" t="str">
        <f t="shared" si="46"/>
        <v/>
      </c>
      <c r="F189" s="29" t="str">
        <f t="shared" si="46"/>
        <v/>
      </c>
      <c r="G189" s="119" t="str">
        <f>+IF($H$188=0,"",(G188/$H$188))</f>
        <v/>
      </c>
      <c r="H189" s="225"/>
      <c r="I189" s="20"/>
      <c r="J189" s="20"/>
      <c r="K189" s="20"/>
      <c r="L189" s="20"/>
    </row>
    <row r="190" spans="1:18" s="43" customFormat="1" ht="18.75" x14ac:dyDescent="0.25">
      <c r="A190" s="237">
        <v>2022</v>
      </c>
      <c r="B190" s="100">
        <f>M184</f>
        <v>0</v>
      </c>
      <c r="C190" s="25">
        <f t="shared" ref="C190:G190" si="47">N184</f>
        <v>0</v>
      </c>
      <c r="D190" s="25">
        <f t="shared" si="47"/>
        <v>0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24">
        <f>+SUM(B190:G190)</f>
        <v>0</v>
      </c>
      <c r="I190" s="20"/>
      <c r="J190" s="20"/>
      <c r="K190" s="20"/>
      <c r="L190" s="20"/>
    </row>
    <row r="191" spans="1:18" ht="19.5" thickBot="1" x14ac:dyDescent="0.3">
      <c r="A191" s="238"/>
      <c r="B191" s="133" t="str">
        <f>+IF($H$190=0,"",(B190/$H$190))</f>
        <v/>
      </c>
      <c r="C191" s="127" t="str">
        <f>+IF($H$190=0,"",(C190/$H$190))</f>
        <v/>
      </c>
      <c r="D191" s="127" t="str">
        <f t="shared" ref="D191:G191" si="48">+IF($H$190=0,"",(D190/$H$190))</f>
        <v/>
      </c>
      <c r="E191" s="127" t="str">
        <f t="shared" si="48"/>
        <v/>
      </c>
      <c r="F191" s="127" t="str">
        <f t="shared" si="48"/>
        <v/>
      </c>
      <c r="G191" s="125" t="str">
        <f t="shared" si="48"/>
        <v/>
      </c>
      <c r="H191" s="236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243" t="s">
        <v>1</v>
      </c>
      <c r="B195" s="219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39" t="s">
        <v>2</v>
      </c>
      <c r="B196" s="240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41" t="s">
        <v>3</v>
      </c>
      <c r="B197" s="242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41" t="s">
        <v>4</v>
      </c>
      <c r="B198" s="242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41" t="s">
        <v>5</v>
      </c>
      <c r="B199" s="242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41" t="s">
        <v>6</v>
      </c>
      <c r="B200" s="242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41" t="s">
        <v>7</v>
      </c>
      <c r="B201" s="242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300" t="s">
        <v>8</v>
      </c>
      <c r="B202" s="301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312" t="s">
        <v>1</v>
      </c>
      <c r="B207" s="313"/>
      <c r="C207" s="314"/>
      <c r="D207" s="214" t="s">
        <v>108</v>
      </c>
      <c r="E207" s="214"/>
      <c r="F207" s="214" t="s">
        <v>109</v>
      </c>
      <c r="G207" s="214"/>
      <c r="H207" s="214" t="s">
        <v>110</v>
      </c>
      <c r="I207" s="214"/>
      <c r="J207" s="214" t="s">
        <v>111</v>
      </c>
      <c r="K207" s="214"/>
      <c r="L207" s="214" t="s">
        <v>112</v>
      </c>
      <c r="M207" s="219"/>
      <c r="AK207" s="1"/>
    </row>
    <row r="208" spans="1:37" ht="18.75" x14ac:dyDescent="0.25">
      <c r="A208" s="315" t="s">
        <v>2</v>
      </c>
      <c r="B208" s="316"/>
      <c r="C208" s="317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306" t="s">
        <v>3</v>
      </c>
      <c r="B209" s="307"/>
      <c r="C209" s="308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306" t="s">
        <v>4</v>
      </c>
      <c r="B210" s="307"/>
      <c r="C210" s="308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306" t="s">
        <v>5</v>
      </c>
      <c r="B211" s="307"/>
      <c r="C211" s="308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306" t="s">
        <v>114</v>
      </c>
      <c r="B212" s="307"/>
      <c r="C212" s="308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306" t="s">
        <v>6</v>
      </c>
      <c r="B213" s="307"/>
      <c r="C213" s="308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309" t="s">
        <v>7</v>
      </c>
      <c r="B214" s="310"/>
      <c r="C214" s="311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212" t="s">
        <v>1</v>
      </c>
      <c r="B218" s="213"/>
      <c r="C218" s="213"/>
      <c r="D218" s="214" t="s">
        <v>108</v>
      </c>
      <c r="E218" s="214"/>
      <c r="F218" s="214" t="s">
        <v>109</v>
      </c>
      <c r="G218" s="214"/>
      <c r="H218" s="214" t="s">
        <v>110</v>
      </c>
      <c r="I218" s="214"/>
      <c r="J218" s="214" t="s">
        <v>111</v>
      </c>
      <c r="K218" s="214"/>
      <c r="L218" s="214" t="s">
        <v>112</v>
      </c>
      <c r="M218" s="219"/>
      <c r="AK218" s="1"/>
    </row>
    <row r="219" spans="1:37" ht="18.75" x14ac:dyDescent="0.25">
      <c r="A219" s="215" t="s">
        <v>2</v>
      </c>
      <c r="B219" s="216"/>
      <c r="C219" s="2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17" t="s">
        <v>3</v>
      </c>
      <c r="B220" s="218"/>
      <c r="C220" s="218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17" t="s">
        <v>4</v>
      </c>
      <c r="B221" s="232"/>
      <c r="C221" s="232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17" t="s">
        <v>5</v>
      </c>
      <c r="B222" s="232"/>
      <c r="C222" s="232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17" t="s">
        <v>114</v>
      </c>
      <c r="B223" s="232"/>
      <c r="C223" s="232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17" t="s">
        <v>6</v>
      </c>
      <c r="B224" s="232"/>
      <c r="C224" s="232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233" t="s">
        <v>7</v>
      </c>
      <c r="B225" s="234"/>
      <c r="C225" s="234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231" t="s">
        <v>84</v>
      </c>
      <c r="B227" s="231"/>
      <c r="C227" s="231"/>
      <c r="D227" s="231"/>
      <c r="E227" s="231"/>
      <c r="F227" s="231"/>
      <c r="G227" s="231"/>
      <c r="H227" s="231"/>
      <c r="I227" s="231"/>
      <c r="J227" s="231"/>
      <c r="K227" s="231"/>
      <c r="L227" s="231"/>
      <c r="M227" s="231"/>
      <c r="N227" s="50"/>
      <c r="AK227" s="1"/>
    </row>
    <row r="228" spans="1:37" ht="14.25" customHeight="1" x14ac:dyDescent="0.25">
      <c r="A228" s="231" t="s">
        <v>106</v>
      </c>
      <c r="B228" s="231"/>
      <c r="C228" s="231"/>
      <c r="D228" s="231"/>
      <c r="E228" s="231"/>
      <c r="F228" s="231"/>
      <c r="G228" s="231"/>
      <c r="H228" s="231"/>
      <c r="I228" s="231"/>
      <c r="J228" s="231"/>
      <c r="K228" s="231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2023-09-02T11:55:35Z</dcterms:modified>
</cp:coreProperties>
</file>