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0EE70A25-8996-4A52-882B-416DF46579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<sst xmlns="http://schemas.openxmlformats.org/spreadsheetml/2006/main" count="284" uniqueCount="126">
  <si>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</si>
  <si>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</si>
  <si>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</si>
  <si>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</si>
  <si>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</si>
  <si>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</si>
  <si>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</si>
  <si>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</si>
  <si>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</si>
  <si>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</si>
  <si>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</si>
  <si>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</si>
  <si>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</si>
  <si>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</si>
  <si>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</si>
  <si>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</si>
  <si>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</si>
  <si>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</si>
  <si>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</si>
  <si>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</si>
  <si>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</si>
  <si>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</si>
  <si>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</si>
  <si>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</si>
  <si>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</si>
  <si>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</si>
  <si>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</si>
  <si>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</si>
  <si>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</si>
  <si>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</si>
  <si>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</si>
  <si>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</si>
  <si>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</si>
  <si>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</si>
  <si>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</si>
  <si>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</si>
  <si>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</si>
  <si>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</si>
  <si>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</si>
  <si>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</si>
  <si>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</si>
  <si>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</si>
  <si>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</si>
  <si>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</si>
  <si>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</si>
  <si>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</si>
  <si>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</si>
  <si>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</si>
  <si>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</si>
  <si>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</si>
  <si>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</si>
  <si>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</si>
  <si>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</si>
  <si>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</si>
  <si>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</si>
  <si>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</si>
  <si>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</si>
  <si>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</si>
  <si>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</si>
  <si>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</si>
  <si>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</si>
  <si>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</si>
  <si>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</si>
  <si>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</si>
  <si>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</si>
  <si>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</si>
  <si>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</si>
  <si>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</si>
  <si>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</si>
  <si>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</si>
  <si>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</si>
  <si>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</si>
  <si>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</si>
  <si>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</si>
  <si>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</si>
  <si>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</si>
  <si>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</si>
  <si>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</si>
  <si>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</si>
  <si>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</si>
  <si>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</si>
  <si>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</si>
  <si>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</si>
  <si>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</si>
  <si>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</si>
  <si>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</si>
  <si>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</si>
  <si>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</si>
  <si>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</si>
  <si>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</si>
  <si>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</si>
  <si>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</si>
  <si>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</si>
  <si>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</si>
  <si>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</si>
  <si>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</si>
  <si>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</si>
  <si>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</si>
  <si>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</si>
  <si>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</si>
  <si>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</si>
  <si>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</si>
  <si>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</si>
  <si>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</si>
  <si>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</si>
  <si>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</si>
  <si>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</si>
  <si>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</si>
  <si>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</si>
  <si>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</si>
  <si>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</si>
  <si>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</si>
  <si>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</si>
  <si>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</si>
  <si>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</si>
  <si>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</si>
  <si>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</si>
  <si>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</si>
  <si>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</si>
  <si>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</si>
  <si>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</si>
  <si>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</si>
  <si>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</si>
  <si>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</si>
  <si>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I.U/E.T</t>
  </si>
  <si>
    <t>FUNDACIÓN UNIVERSITARIA SALESIANA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</si>
</sst>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FUNDACIÓN UNIVERSITARIA SALESIANA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FUNDACIÓN UNIVERSITARIA SALESIANA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211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211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4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13</v>
      </c>
      <c r="L32" s="58">
        <v>77</v>
      </c>
      <c r="M32" s="61">
        <v>211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0</v>
      </c>
      <c r="K34" s="166">
        <f>+SUM(K32:K33)</f>
        <v>13</v>
      </c>
      <c r="L34" s="166">
        <f>+SUM(L32:L33)</f>
        <v>77</v>
      </c>
      <c r="M34" s="167">
        <f>+SUM(M32:M33)</f>
        <v>211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13</v>
      </c>
      <c r="L41" s="33">
        <v>77</v>
      </c>
      <c r="M41" s="70">
        <v>211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0</v>
      </c>
      <c r="K45" s="166">
        <f>+SUM(K39:K44)</f>
        <v>13</v>
      </c>
      <c r="L45" s="166">
        <f>+SUM(L39:L44)</f>
        <v>77</v>
      </c>
      <c r="M45" s="167">
        <f>+SUM(M39:M44)</f>
        <v>211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14</v>
      </c>
      <c r="M56" s="70">
        <v>53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13</v>
      </c>
      <c r="L57" s="33">
        <v>63</v>
      </c>
      <c r="M57" s="70">
        <v>158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0</v>
      </c>
      <c r="K59" s="172">
        <f t="shared" si="2"/>
        <v>13</v>
      </c>
      <c r="L59" s="172">
        <f t="shared" si="2"/>
        <v>77</v>
      </c>
      <c r="M59" s="167">
        <f>+SUM(M50:M58)</f>
        <v>211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13</v>
      </c>
      <c r="L69" s="32">
        <v>63</v>
      </c>
      <c r="M69" s="62">
        <v>158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8</v>
      </c>
      <c r="M70" s="62">
        <v>31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6</v>
      </c>
      <c r="M71" s="62">
        <v>22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13</v>
      </c>
      <c r="L76" s="172">
        <f t="shared" si="4"/>
        <v>77</v>
      </c>
      <c r="M76" s="173">
        <f t="shared" si="4"/>
        <v>211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13</v>
      </c>
      <c r="L82" s="86">
        <v>77</v>
      </c>
      <c r="M82" s="87">
        <v>211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0</v>
      </c>
      <c r="K87" s="166">
        <f>+SUM(K82:K86)</f>
        <v>13</v>
      </c>
      <c r="L87" s="166">
        <f>+SUM(L82:L86)</f>
        <v>77</v>
      </c>
      <c r="M87" s="167">
        <f>+SUM(M82:M86)</f>
        <v>211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2">
        <v>0</v>
      </c>
      <c r="J93" s="86">
        <v>0</v>
      </c>
      <c r="K93" s="86">
        <v>2</v>
      </c>
      <c r="L93" s="86">
        <v>31</v>
      </c>
      <c r="M93" s="87">
        <v>96</v>
      </c>
    </row>
    <row r="94" spans="1:13" ht="18.75" x14ac:dyDescent="0.25">
      <c r="A94" s="275" t="s">
        <v>35</v>
      </c>
      <c r="B94" s="27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0</v>
      </c>
      <c r="J94" s="28">
        <v>0</v>
      </c>
      <c r="K94" s="32">
        <v>11</v>
      </c>
      <c r="L94" s="32">
        <v>46</v>
      </c>
      <c r="M94" s="88">
        <v>115</v>
      </c>
    </row>
    <row r="95" spans="1:13" ht="19.5" thickBot="1" x14ac:dyDescent="0.3">
      <c r="A95" s="250" t="s">
        <v>8</v>
      </c>
      <c r="B95" s="251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0</v>
      </c>
      <c r="K95" s="166">
        <f t="shared" si="6"/>
        <v>13</v>
      </c>
      <c r="L95" s="166">
        <f t="shared" si="6"/>
        <v>77</v>
      </c>
      <c r="M95" s="167">
        <f t="shared" si="6"/>
        <v>211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>
        <v>0.15384615384615385</v>
      </c>
    </row>
    <row r="102" spans="1:10" ht="19.5" thickBot="1" x14ac:dyDescent="0.3">
      <c r="A102" s="250" t="s">
        <v>41</v>
      </c>
      <c r="B102" s="251"/>
      <c r="C102" s="162" t="s">
        <v>66</v>
      </c>
      <c r="D102" s="162" t="s">
        <v>66</v>
      </c>
      <c r="E102" s="162" t="s">
        <v>66</v>
      </c>
      <c r="F102" s="162" t="s">
        <v>66</v>
      </c>
      <c r="G102" s="163">
        <v>0.15384615384615385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211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4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211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4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0</v>
      </c>
      <c r="D123" s="303">
        <f>+C123+C124</f>
        <v>0</v>
      </c>
      <c r="E123" s="103">
        <v>0</v>
      </c>
      <c r="F123" s="303">
        <f>+E123+E124</f>
        <v>0</v>
      </c>
      <c r="G123" s="67">
        <v>0</v>
      </c>
      <c r="H123" s="305">
        <f>+G123+G124</f>
        <v>0</v>
      </c>
    </row>
    <row r="124" spans="1:10" ht="18.75" x14ac:dyDescent="0.25">
      <c r="A124" s="227"/>
      <c r="B124" s="105">
        <v>2</v>
      </c>
      <c r="C124" s="99">
        <v>0</v>
      </c>
      <c r="D124" s="223"/>
      <c r="E124" s="99">
        <v>0</v>
      </c>
      <c r="F124" s="223"/>
      <c r="G124" s="99">
        <v>0</v>
      </c>
      <c r="H124" s="223"/>
    </row>
    <row r="125" spans="1:10" ht="18.75" x14ac:dyDescent="0.25">
      <c r="A125" s="226">
        <v>2017</v>
      </c>
      <c r="B125" s="106">
        <v>1</v>
      </c>
      <c r="C125" s="100">
        <v>0</v>
      </c>
      <c r="D125" s="222">
        <f>+C125+C126</f>
        <v>0</v>
      </c>
      <c r="E125" s="100">
        <v>0</v>
      </c>
      <c r="F125" s="222">
        <f>+E125+E126</f>
        <v>0</v>
      </c>
      <c r="G125" s="100">
        <v>0</v>
      </c>
      <c r="H125" s="222">
        <f>+G125+G126</f>
        <v>0</v>
      </c>
    </row>
    <row r="126" spans="1:10" ht="18.75" x14ac:dyDescent="0.25">
      <c r="A126" s="227"/>
      <c r="B126" s="105">
        <v>2</v>
      </c>
      <c r="C126" s="99">
        <v>0</v>
      </c>
      <c r="D126" s="223"/>
      <c r="E126" s="99">
        <v>0</v>
      </c>
      <c r="F126" s="223"/>
      <c r="G126" s="99">
        <v>0</v>
      </c>
      <c r="H126" s="223"/>
    </row>
    <row r="127" spans="1:10" ht="18.75" x14ac:dyDescent="0.25">
      <c r="A127" s="226">
        <v>2018</v>
      </c>
      <c r="B127" s="106">
        <v>1</v>
      </c>
      <c r="C127" s="100">
        <v>0</v>
      </c>
      <c r="D127" s="222">
        <f>+C127+C128</f>
        <v>0</v>
      </c>
      <c r="E127" s="100">
        <v>0</v>
      </c>
      <c r="F127" s="222">
        <f>+E127+E128</f>
        <v>0</v>
      </c>
      <c r="G127" s="100">
        <v>0</v>
      </c>
      <c r="H127" s="222">
        <f>+G127+G128</f>
        <v>0</v>
      </c>
    </row>
    <row r="128" spans="1:10" ht="18.75" x14ac:dyDescent="0.25">
      <c r="A128" s="227"/>
      <c r="B128" s="105">
        <v>2</v>
      </c>
      <c r="C128" s="99">
        <v>0</v>
      </c>
      <c r="D128" s="223"/>
      <c r="E128" s="99">
        <v>0</v>
      </c>
      <c r="F128" s="223"/>
      <c r="G128" s="99">
        <v>0</v>
      </c>
      <c r="H128" s="223"/>
    </row>
    <row r="129" spans="1:28" ht="18.75" x14ac:dyDescent="0.25">
      <c r="A129" s="226">
        <v>2019</v>
      </c>
      <c r="B129" s="106">
        <v>1</v>
      </c>
      <c r="C129" s="100">
        <v>0</v>
      </c>
      <c r="D129" s="222">
        <f>+C129+C130</f>
        <v>0</v>
      </c>
      <c r="E129" s="100">
        <v>0</v>
      </c>
      <c r="F129" s="222">
        <f>+E129+E130</f>
        <v>0</v>
      </c>
      <c r="G129" s="100">
        <v>0</v>
      </c>
      <c r="H129" s="222">
        <f>+G129+G130</f>
        <v>0</v>
      </c>
    </row>
    <row r="130" spans="1:28" ht="18.75" x14ac:dyDescent="0.25">
      <c r="A130" s="227"/>
      <c r="B130" s="105">
        <v>2</v>
      </c>
      <c r="C130" s="99">
        <v>0</v>
      </c>
      <c r="D130" s="223"/>
      <c r="E130" s="99">
        <v>0</v>
      </c>
      <c r="F130" s="223"/>
      <c r="G130" s="99">
        <v>0</v>
      </c>
      <c r="H130" s="223"/>
    </row>
    <row r="131" spans="1:28" ht="18.75" x14ac:dyDescent="0.25">
      <c r="A131" s="226">
        <v>2022</v>
      </c>
      <c r="B131" s="106">
        <v>1</v>
      </c>
      <c r="C131" s="100">
        <v>32</v>
      </c>
      <c r="D131" s="222">
        <f>+C131+C132</f>
        <v>59</v>
      </c>
      <c r="E131" s="100">
        <v>18</v>
      </c>
      <c r="F131" s="222">
        <f>+E131+E132</f>
        <v>39</v>
      </c>
      <c r="G131" s="100">
        <v>13</v>
      </c>
      <c r="H131" s="222">
        <f>+G131+G132</f>
        <v>31</v>
      </c>
    </row>
    <row r="132" spans="1:28" ht="18.75" x14ac:dyDescent="0.25">
      <c r="A132" s="227"/>
      <c r="B132" s="105">
        <v>2</v>
      </c>
      <c r="C132" s="99">
        <v>27</v>
      </c>
      <c r="D132" s="223"/>
      <c r="E132" s="99">
        <v>21</v>
      </c>
      <c r="F132" s="223"/>
      <c r="G132" s="99">
        <v>18</v>
      </c>
      <c r="H132" s="223"/>
    </row>
    <row r="133" spans="1:28" ht="18.75" x14ac:dyDescent="0.25">
      <c r="A133" s="226">
        <v>2021</v>
      </c>
      <c r="B133" s="106">
        <v>1</v>
      </c>
      <c r="C133" s="100">
        <v>96</v>
      </c>
      <c r="D133" s="222">
        <f>+C133+C134</f>
        <v>200</v>
      </c>
      <c r="E133" s="100">
        <v>79</v>
      </c>
      <c r="F133" s="222">
        <f>+E133+E134</f>
        <v>166</v>
      </c>
      <c r="G133" s="100">
        <v>51</v>
      </c>
      <c r="H133" s="222">
        <f>+G133+G134</f>
        <v>115</v>
      </c>
    </row>
    <row r="134" spans="1:28" ht="18.75" x14ac:dyDescent="0.25">
      <c r="A134" s="227"/>
      <c r="B134" s="105">
        <v>2</v>
      </c>
      <c r="C134" s="99">
        <v>104</v>
      </c>
      <c r="D134" s="223"/>
      <c r="E134" s="99">
        <v>87</v>
      </c>
      <c r="F134" s="223"/>
      <c r="G134" s="99">
        <v>64</v>
      </c>
      <c r="H134" s="223"/>
    </row>
    <row r="135" spans="1:28" ht="18.75" x14ac:dyDescent="0.25">
      <c r="A135" s="254">
        <v>2022</v>
      </c>
      <c r="B135" s="107">
        <v>1</v>
      </c>
      <c r="C135" s="101">
        <v>134</v>
      </c>
      <c r="D135" s="271">
        <f>+C135+C136</f>
        <v>226</v>
      </c>
      <c r="E135" s="101">
        <v>116</v>
      </c>
      <c r="F135" s="271">
        <f>+E135+E136</f>
        <v>179</v>
      </c>
      <c r="G135" s="101">
        <v>85</v>
      </c>
      <c r="H135" s="271">
        <f>+G135+G136</f>
        <v>123</v>
      </c>
    </row>
    <row r="136" spans="1:28" ht="19.5" thickBot="1" x14ac:dyDescent="0.3">
      <c r="A136" s="255"/>
      <c r="B136" s="108">
        <v>2</v>
      </c>
      <c r="C136" s="102">
        <v>92</v>
      </c>
      <c r="D136" s="272"/>
      <c r="E136" s="102">
        <v>63</v>
      </c>
      <c r="F136" s="272"/>
      <c r="G136" s="102">
        <v>38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29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30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24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25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24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3</v>
      </c>
      <c r="S145" s="3">
        <v>1</v>
      </c>
      <c r="T145" s="3">
        <v>0</v>
      </c>
      <c r="U145" s="3">
        <v>0</v>
      </c>
      <c r="V145" s="3"/>
    </row>
    <row r="146" spans="1:37" ht="18.75" x14ac:dyDescent="0.25">
      <c r="A146" s="221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25"/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5</v>
      </c>
      <c r="S146" s="3">
        <v>5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24">
        <f>+SUM(B147:I147)</f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9</v>
      </c>
      <c r="S147" s="3">
        <v>6</v>
      </c>
      <c r="T147" s="3">
        <v>0</v>
      </c>
      <c r="U147" s="3"/>
      <c r="V147" s="3"/>
    </row>
    <row r="148" spans="1:37" ht="18.75" x14ac:dyDescent="0.25">
      <c r="A148" s="221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3</v>
      </c>
      <c r="H149" s="116">
        <f t="shared" si="17"/>
        <v>1</v>
      </c>
      <c r="I149" s="117">
        <f t="shared" si="17"/>
        <v>0</v>
      </c>
      <c r="J149" s="224">
        <f>+SUM(B149:I149)</f>
        <v>4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</v>
      </c>
      <c r="F150" s="119">
        <f t="shared" si="18"/>
        <v>0</v>
      </c>
      <c r="G150" s="119">
        <f t="shared" si="18"/>
        <v>0.75</v>
      </c>
      <c r="H150" s="119">
        <f t="shared" si="18"/>
        <v>0.25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0</v>
      </c>
      <c r="G151" s="116">
        <f t="shared" si="19"/>
        <v>5</v>
      </c>
      <c r="H151" s="116">
        <f t="shared" si="19"/>
        <v>5</v>
      </c>
      <c r="I151" s="117">
        <f t="shared" si="19"/>
        <v>0</v>
      </c>
      <c r="J151" s="224">
        <f>+SUM(B151:I151)</f>
        <v>10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</v>
      </c>
      <c r="F152" s="119">
        <f t="shared" si="20"/>
        <v>0</v>
      </c>
      <c r="G152" s="119">
        <f t="shared" si="20"/>
        <v>0.5</v>
      </c>
      <c r="H152" s="119">
        <f t="shared" si="20"/>
        <v>0.5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0</v>
      </c>
      <c r="F153" s="122">
        <f t="shared" si="21"/>
        <v>0</v>
      </c>
      <c r="G153" s="122">
        <f t="shared" si="21"/>
        <v>9</v>
      </c>
      <c r="H153" s="122">
        <f t="shared" si="21"/>
        <v>6</v>
      </c>
      <c r="I153" s="123">
        <f t="shared" si="21"/>
        <v>0</v>
      </c>
      <c r="J153" s="235">
        <f>+SUM(B153:I153)</f>
        <v>15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</v>
      </c>
      <c r="F154" s="125">
        <f t="shared" si="22"/>
        <v>0</v>
      </c>
      <c r="G154" s="125">
        <f t="shared" si="22"/>
        <v>0.6</v>
      </c>
      <c r="H154" s="125">
        <f t="shared" si="22"/>
        <v>0.4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29">
        <f>+SUM(B159:E159)</f>
        <v>0</v>
      </c>
      <c r="G159" s="83">
        <f>Q159</f>
        <v>0</v>
      </c>
      <c r="H159" s="110">
        <f>R159</f>
        <v>0</v>
      </c>
      <c r="I159" s="229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21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30"/>
      <c r="G160" s="30" t="str">
        <f>+IF($I$159=0,"",(G159/$I$159))</f>
        <v/>
      </c>
      <c r="H160" s="113" t="str">
        <f>+IF($I$159=0,"",(H159/$I$159))</f>
        <v/>
      </c>
      <c r="I160" s="230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24">
        <f>+SUM(B161:E161)</f>
        <v>0</v>
      </c>
      <c r="G161" s="25">
        <f>Q160</f>
        <v>0</v>
      </c>
      <c r="H161" s="116">
        <f>R160</f>
        <v>0</v>
      </c>
      <c r="I161" s="224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21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25"/>
      <c r="G162" s="29" t="str">
        <f>+IF($I$161=0,"",(G161/$I$161))</f>
        <v/>
      </c>
      <c r="H162" s="119" t="str">
        <f>+IF($I$161=0,"",(H161/$I$161))</f>
        <v/>
      </c>
      <c r="I162" s="225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24">
        <f>+SUM(B163:E163)</f>
        <v>0</v>
      </c>
      <c r="G163" s="25">
        <f>Q161</f>
        <v>0</v>
      </c>
      <c r="H163" s="116">
        <f>R161</f>
        <v>0</v>
      </c>
      <c r="I163" s="224">
        <f>+SUM(G163:H163)</f>
        <v>0</v>
      </c>
      <c r="J163" s="34"/>
      <c r="M163" s="3">
        <v>1</v>
      </c>
      <c r="N163" s="3">
        <v>0</v>
      </c>
      <c r="O163" s="3">
        <v>3</v>
      </c>
      <c r="P163" s="3">
        <v>0</v>
      </c>
      <c r="Q163" s="3">
        <v>2</v>
      </c>
      <c r="R163" s="3">
        <v>2</v>
      </c>
      <c r="S163" s="3"/>
      <c r="T163" s="3"/>
      <c r="U163" s="3"/>
      <c r="V163" s="3"/>
    </row>
    <row r="164" spans="1:22" ht="18.75" x14ac:dyDescent="0.25">
      <c r="A164" s="221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25"/>
      <c r="G164" s="29" t="str">
        <f>+IF($I$163=0,"",(G163/$I$163))</f>
        <v/>
      </c>
      <c r="H164" s="119" t="str">
        <f>+IF($I$163=0,"",(H163/$I$163))</f>
        <v/>
      </c>
      <c r="I164" s="225"/>
      <c r="J164" s="34"/>
      <c r="M164" s="3">
        <v>4</v>
      </c>
      <c r="N164" s="3">
        <v>0</v>
      </c>
      <c r="O164" s="3">
        <v>6</v>
      </c>
      <c r="P164" s="3">
        <v>0</v>
      </c>
      <c r="Q164" s="3">
        <v>4</v>
      </c>
      <c r="R164" s="3">
        <v>6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24">
        <f>+SUM(B165:E165)</f>
        <v>0</v>
      </c>
      <c r="G165" s="25">
        <f>Q162</f>
        <v>0</v>
      </c>
      <c r="H165" s="116">
        <f>R162</f>
        <v>0</v>
      </c>
      <c r="I165" s="224">
        <f>+SUM(G165:H165)</f>
        <v>0</v>
      </c>
      <c r="J165" s="34"/>
      <c r="M165" s="3">
        <v>7</v>
      </c>
      <c r="N165" s="3">
        <v>0</v>
      </c>
      <c r="O165" s="3">
        <v>8</v>
      </c>
      <c r="P165" s="3">
        <v>0</v>
      </c>
      <c r="Q165" s="3">
        <v>7</v>
      </c>
      <c r="R165" s="3">
        <v>8</v>
      </c>
      <c r="S165" s="3"/>
      <c r="T165" s="3"/>
      <c r="U165" s="3"/>
      <c r="V165" s="3"/>
    </row>
    <row r="166" spans="1:22" ht="18.75" x14ac:dyDescent="0.25">
      <c r="A166" s="221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25"/>
      <c r="G166" s="29" t="str">
        <f>+IF($I$165=0,"",(G165/$I$165))</f>
        <v/>
      </c>
      <c r="H166" s="119" t="str">
        <f>+IF($I$165=0,"",(H165/$I$165))</f>
        <v/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1</v>
      </c>
      <c r="C167" s="19">
        <f t="shared" ref="C167:E167" si="31">+N163</f>
        <v>0</v>
      </c>
      <c r="D167" s="19">
        <f t="shared" si="31"/>
        <v>3</v>
      </c>
      <c r="E167" s="122">
        <f t="shared" si="31"/>
        <v>0</v>
      </c>
      <c r="F167" s="224">
        <f>+SUM(B167:E167)</f>
        <v>4</v>
      </c>
      <c r="G167" s="25">
        <f>Q163</f>
        <v>2</v>
      </c>
      <c r="H167" s="116">
        <f>R163</f>
        <v>2</v>
      </c>
      <c r="I167" s="224">
        <f>+SUM(G167:H167)</f>
        <v>4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0.25</v>
      </c>
      <c r="C168" s="29">
        <f>+IF($F$167=0,"",(C167/$F$167))</f>
        <v>0</v>
      </c>
      <c r="D168" s="29">
        <f>+IF($F$167=0,"",(D167/$F$167))</f>
        <v>0.75</v>
      </c>
      <c r="E168" s="119">
        <f>+IF($F$167=0,"",(E167/$F$167))</f>
        <v>0</v>
      </c>
      <c r="F168" s="225"/>
      <c r="G168" s="29">
        <f>+IF($I$167=0,"",(G167/$I$167))</f>
        <v>0.5</v>
      </c>
      <c r="H168" s="119">
        <f>+IF($I$167=0,"",(H167/$I$167))</f>
        <v>0.5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4</v>
      </c>
      <c r="C169" s="19">
        <f t="shared" ref="C169:E169" si="32">+N164</f>
        <v>0</v>
      </c>
      <c r="D169" s="19">
        <f t="shared" si="32"/>
        <v>6</v>
      </c>
      <c r="E169" s="122">
        <f t="shared" si="32"/>
        <v>0</v>
      </c>
      <c r="F169" s="224">
        <f>+SUM(B169:E169)</f>
        <v>10</v>
      </c>
      <c r="G169" s="25">
        <f>Q164</f>
        <v>4</v>
      </c>
      <c r="H169" s="116">
        <f>R164</f>
        <v>6</v>
      </c>
      <c r="I169" s="220">
        <f>+SUM(G169:H169)</f>
        <v>10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0.4</v>
      </c>
      <c r="C170" s="29">
        <f>+IF($F$169=0,"",(C169/$F$169))</f>
        <v>0</v>
      </c>
      <c r="D170" s="29">
        <f>+IF($F$169=0,"",(D169/$F$169))</f>
        <v>0.6</v>
      </c>
      <c r="E170" s="119">
        <f>+IF($F$169=0,"",(E169/$F$169))</f>
        <v>0</v>
      </c>
      <c r="F170" s="225"/>
      <c r="G170" s="29">
        <f>+IF($I$169=0,"",(G169/$I$169))</f>
        <v>0.4</v>
      </c>
      <c r="H170" s="119">
        <f>+IF($I$169=0,"",(H169/$I$169))</f>
        <v>0.6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7</v>
      </c>
      <c r="C171" s="19">
        <f t="shared" ref="C171:E171" si="33">+N165</f>
        <v>0</v>
      </c>
      <c r="D171" s="19">
        <f t="shared" si="33"/>
        <v>8</v>
      </c>
      <c r="E171" s="122">
        <f t="shared" si="33"/>
        <v>0</v>
      </c>
      <c r="F171" s="235">
        <f>+SUM(B171:E171)</f>
        <v>15</v>
      </c>
      <c r="G171" s="19">
        <f>Q165</f>
        <v>7</v>
      </c>
      <c r="H171" s="122">
        <f>R165</f>
        <v>8</v>
      </c>
      <c r="I171" s="235">
        <f>+SUM(G171:H171)</f>
        <v>15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0.46666666666666667</v>
      </c>
      <c r="C172" s="127">
        <f t="shared" ref="C172:E172" si="34">+IF($F$171=0,"",(C171/$F$171))</f>
        <v>0</v>
      </c>
      <c r="D172" s="127">
        <f t="shared" si="34"/>
        <v>0.53333333333333333</v>
      </c>
      <c r="E172" s="125">
        <f t="shared" si="34"/>
        <v>0</v>
      </c>
      <c r="F172" s="236"/>
      <c r="G172" s="127">
        <f>+IF($I$171=0,"",(G171/$I$171))</f>
        <v>0.46666666666666667</v>
      </c>
      <c r="H172" s="125">
        <f>+IF($I$171=0,"",(H171/$I$171))</f>
        <v>0.53333333333333333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30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25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0</v>
      </c>
      <c r="I182" s="20"/>
      <c r="J182" s="20"/>
      <c r="K182" s="3"/>
      <c r="L182" s="3"/>
      <c r="M182" s="3">
        <v>1</v>
      </c>
      <c r="N182" s="3">
        <v>3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25"/>
      <c r="I183" s="20"/>
      <c r="J183" s="20"/>
      <c r="K183" s="20"/>
      <c r="L183" s="20"/>
      <c r="M183" s="3">
        <v>1</v>
      </c>
      <c r="N183" s="3">
        <v>5</v>
      </c>
      <c r="O183" s="43">
        <v>4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0</v>
      </c>
      <c r="I184" s="20"/>
      <c r="J184" s="20"/>
      <c r="K184" s="20"/>
      <c r="L184" s="20"/>
      <c r="M184" s="3">
        <v>2</v>
      </c>
      <c r="N184" s="3">
        <v>6</v>
      </c>
      <c r="O184" s="43">
        <v>7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1</v>
      </c>
      <c r="C186" s="25">
        <f t="shared" ref="C186:G186" si="43">N182</f>
        <v>3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4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0.25</v>
      </c>
      <c r="C187" s="29">
        <f t="shared" si="44"/>
        <v>0.75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1</v>
      </c>
      <c r="C188" s="25">
        <f t="shared" ref="C188:G188" si="45">N183</f>
        <v>5</v>
      </c>
      <c r="D188" s="25">
        <f t="shared" si="45"/>
        <v>4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0.1</v>
      </c>
      <c r="C189" s="29">
        <f t="shared" si="46"/>
        <v>0.5</v>
      </c>
      <c r="D189" s="29">
        <f t="shared" si="46"/>
        <v>0.4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2</v>
      </c>
      <c r="C190" s="25">
        <f t="shared" ref="C190:G190" si="47">N184</f>
        <v>6</v>
      </c>
      <c r="D190" s="25">
        <f t="shared" si="47"/>
        <v>7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15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0.13333333333333333</v>
      </c>
      <c r="C191" s="127">
        <f>+IF($H$190=0,"",(C190/$H$190))</f>
        <v>0.4</v>
      </c>
      <c r="D191" s="127">
        <f t="shared" ref="D191:G191" si="48">+IF($H$190=0,"",(D190/$H$190))</f>
        <v>0.46666666666666667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2023-09-03T04:27:30Z</dcterms:modified>
</cp:coreProperties>
</file>