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4D727C8A-31FD-4EEC-B524-E48172334C98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<sst xmlns="http://schemas.openxmlformats.org/spreadsheetml/2006/main" count="274" uniqueCount="127">
  <si>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</si>
  <si>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</si>
  <si>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</si>
  <si>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</si>
  <si>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</si>
  <si>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</si>
  <si>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</si>
  <si>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</si>
  <si>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</si>
  <si>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</si>
  <si>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</si>
  <si>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</si>
  <si>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</si>
  <si>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</si>
  <si>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</si>
  <si>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</si>
  <si>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</si>
  <si>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</si>
  <si>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</si>
  <si>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</si>
  <si>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</si>
  <si>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</si>
  <si>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</si>
  <si>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</si>
  <si>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</si>
  <si>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</si>
  <si>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</si>
  <si>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</si>
  <si>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</si>
  <si>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</si>
  <si>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</si>
  <si>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</si>
  <si>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</si>
  <si>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</si>
  <si>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</si>
  <si>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</si>
  <si>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</si>
  <si>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</si>
  <si>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</si>
  <si>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</si>
  <si>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</si>
  <si>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</si>
  <si>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</si>
  <si>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</si>
  <si>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</si>
  <si>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</si>
  <si>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</si>
  <si>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</si>
  <si>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</si>
  <si>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</si>
  <si>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</si>
  <si>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</si>
  <si>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</si>
  <si>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</si>
  <si>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</si>
  <si>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</si>
  <si>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</si>
  <si>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</si>
  <si>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</si>
  <si>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</si>
  <si>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</si>
  <si>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</si>
  <si>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</si>
  <si>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</si>
  <si>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</si>
  <si>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</si>
  <si>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</si>
  <si>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</si>
  <si>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</si>
  <si>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</si>
  <si>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</si>
  <si>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</si>
  <si>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</si>
  <si>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</si>
  <si>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</si>
  <si>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</si>
  <si>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</si>
  <si>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</si>
  <si>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</si>
  <si>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</si>
  <si>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</si>
  <si>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</si>
  <si>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</si>
  <si>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</si>
  <si>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</si>
  <si>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</si>
  <si>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</si>
  <si>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</si>
  <si>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</si>
  <si>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</si>
  <si>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</si>
  <si>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</si>
  <si>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</si>
  <si>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</si>
  <si>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</si>
  <si>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</si>
  <si>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</si>
  <si>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</si>
  <si>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</si>
  <si>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</si>
  <si>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</si>
  <si>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</si>
  <si>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</si>
  <si>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</si>
  <si>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</si>
  <si>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</si>
  <si>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</si>
  <si>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</si>
  <si>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</si>
  <si>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</si>
  <si>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</si>
  <si>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</si>
  <si>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</si>
  <si>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</si>
  <si>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</si>
  <si>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</si>
  <si>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</si>
  <si>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</si>
  <si>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</si>
  <si>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</si>
  <si>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</si>
  <si>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</si>
  <si>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</si>
  <si>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</si>
  <si>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</si>
  <si>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I.T.</t>
  </si>
  <si>
    <t>CORPORACIÓN TECNOLÓGICA DE EDUCACIÓN SUPERIOR SAPIENZA -CTE-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</si>
</sst>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CORPORACIÓN TECNOLÓGICA DE EDUCACIÓN SUPERIOR SAPIENZA -CTE-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CORPORACIÓN TECNOLÓGICA DE EDUCACIÓN SUPERIOR SAPIENZA -CTE-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45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45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2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42</v>
      </c>
      <c r="D32" s="56">
        <v>0</v>
      </c>
      <c r="E32" s="56">
        <v>0</v>
      </c>
      <c r="F32" s="56">
        <v>0</v>
      </c>
      <c r="G32" s="56">
        <v>115</v>
      </c>
      <c r="H32" s="57">
        <v>171</v>
      </c>
      <c r="I32" s="57">
        <v>127</v>
      </c>
      <c r="J32" s="58">
        <v>56</v>
      </c>
      <c r="K32" s="58">
        <v>15</v>
      </c>
      <c r="L32" s="58">
        <v>19</v>
      </c>
      <c r="M32" s="61">
        <v>45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42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115</v>
      </c>
      <c r="H34" s="175">
        <f t="shared" si="0"/>
        <v>171</v>
      </c>
      <c r="I34" s="175">
        <f>+SUM(I32:I33)</f>
        <v>127</v>
      </c>
      <c r="J34" s="166">
        <f>+SUM(J32:J33)</f>
        <v>56</v>
      </c>
      <c r="K34" s="166">
        <f>+SUM(K32:K33)</f>
        <v>15</v>
      </c>
      <c r="L34" s="166">
        <f>+SUM(L32:L33)</f>
        <v>19</v>
      </c>
      <c r="M34" s="167">
        <f>+SUM(M32:M33)</f>
        <v>45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42</v>
      </c>
      <c r="D40" s="15">
        <v>0</v>
      </c>
      <c r="E40" s="15">
        <v>0</v>
      </c>
      <c r="F40" s="15">
        <v>0</v>
      </c>
      <c r="G40" s="15">
        <v>115</v>
      </c>
      <c r="H40" s="28">
        <v>171</v>
      </c>
      <c r="I40" s="28">
        <v>127</v>
      </c>
      <c r="J40" s="33">
        <v>56</v>
      </c>
      <c r="K40" s="33">
        <v>15</v>
      </c>
      <c r="L40" s="33">
        <v>19</v>
      </c>
      <c r="M40" s="70">
        <v>45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42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115</v>
      </c>
      <c r="H45" s="175">
        <f t="shared" si="1"/>
        <v>171</v>
      </c>
      <c r="I45" s="175">
        <f t="shared" si="1"/>
        <v>127</v>
      </c>
      <c r="J45" s="166">
        <f>+SUM(J39:J44)</f>
        <v>56</v>
      </c>
      <c r="K45" s="166">
        <f>+SUM(K39:K44)</f>
        <v>15</v>
      </c>
      <c r="L45" s="166">
        <f>+SUM(L39:L44)</f>
        <v>19</v>
      </c>
      <c r="M45" s="167">
        <f>+SUM(M39:M44)</f>
        <v>45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20</v>
      </c>
      <c r="D55" s="15">
        <v>0</v>
      </c>
      <c r="E55" s="15">
        <v>0</v>
      </c>
      <c r="F55" s="15">
        <v>0</v>
      </c>
      <c r="G55" s="15">
        <v>0</v>
      </c>
      <c r="H55" s="28">
        <v>103</v>
      </c>
      <c r="I55" s="28">
        <v>100</v>
      </c>
      <c r="J55" s="33">
        <v>39</v>
      </c>
      <c r="K55" s="33">
        <v>15</v>
      </c>
      <c r="L55" s="33">
        <v>19</v>
      </c>
      <c r="M55" s="70">
        <v>45</v>
      </c>
    </row>
    <row r="56" spans="1:13" ht="18.75" x14ac:dyDescent="0.25">
      <c r="A56" s="279" t="s">
        <v>49</v>
      </c>
      <c r="B56" s="280"/>
      <c r="C56" s="69">
        <v>22</v>
      </c>
      <c r="D56" s="15">
        <v>0</v>
      </c>
      <c r="E56" s="15">
        <v>0</v>
      </c>
      <c r="F56" s="15">
        <v>0</v>
      </c>
      <c r="G56" s="15">
        <v>115</v>
      </c>
      <c r="H56" s="28">
        <v>68</v>
      </c>
      <c r="I56" s="28">
        <v>27</v>
      </c>
      <c r="J56" s="33">
        <v>17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42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115</v>
      </c>
      <c r="H59" s="172">
        <f t="shared" si="2"/>
        <v>171</v>
      </c>
      <c r="I59" s="172">
        <f t="shared" si="2"/>
        <v>127</v>
      </c>
      <c r="J59" s="172">
        <f t="shared" si="2"/>
        <v>56</v>
      </c>
      <c r="K59" s="172">
        <f t="shared" si="2"/>
        <v>15</v>
      </c>
      <c r="L59" s="172">
        <f t="shared" si="2"/>
        <v>19</v>
      </c>
      <c r="M59" s="167">
        <f>+SUM(M50:M58)</f>
        <v>45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103</v>
      </c>
      <c r="I68" s="33">
        <v>100</v>
      </c>
      <c r="J68" s="33">
        <v>39</v>
      </c>
      <c r="K68" s="32">
        <v>15</v>
      </c>
      <c r="L68" s="32">
        <v>19</v>
      </c>
      <c r="M68" s="62">
        <v>45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115</v>
      </c>
      <c r="H70" s="33">
        <v>68</v>
      </c>
      <c r="I70" s="33">
        <v>27</v>
      </c>
      <c r="J70" s="33">
        <v>17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115</v>
      </c>
      <c r="H76" s="172">
        <f t="shared" si="3"/>
        <v>171</v>
      </c>
      <c r="I76" s="172">
        <f t="shared" ref="I76:M76" si="4">+SUM(I64:I75)</f>
        <v>127</v>
      </c>
      <c r="J76" s="172">
        <f t="shared" si="4"/>
        <v>56</v>
      </c>
      <c r="K76" s="172">
        <f t="shared" si="4"/>
        <v>15</v>
      </c>
      <c r="L76" s="172">
        <f t="shared" si="4"/>
        <v>19</v>
      </c>
      <c r="M76" s="173">
        <f t="shared" si="4"/>
        <v>45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41</v>
      </c>
      <c r="D82" s="84">
        <v>0</v>
      </c>
      <c r="E82" s="84">
        <v>0</v>
      </c>
      <c r="F82" s="84">
        <v>0</v>
      </c>
      <c r="G82" s="84">
        <v>0</v>
      </c>
      <c r="H82" s="85">
        <v>103</v>
      </c>
      <c r="I82" s="85">
        <v>100</v>
      </c>
      <c r="J82" s="85">
        <v>39</v>
      </c>
      <c r="K82" s="86">
        <v>15</v>
      </c>
      <c r="L82" s="86">
        <v>19</v>
      </c>
      <c r="M82" s="87">
        <v>45</v>
      </c>
    </row>
    <row r="83" spans="1:13" ht="18.75" x14ac:dyDescent="0.25">
      <c r="A83" s="233" t="s">
        <v>31</v>
      </c>
      <c r="B83" s="234"/>
      <c r="C83" s="63">
        <v>1</v>
      </c>
      <c r="D83" s="15">
        <v>0</v>
      </c>
      <c r="E83" s="15">
        <v>0</v>
      </c>
      <c r="F83" s="15">
        <v>0</v>
      </c>
      <c r="G83" s="15">
        <v>115</v>
      </c>
      <c r="H83" s="28">
        <v>68</v>
      </c>
      <c r="I83" s="28">
        <v>27</v>
      </c>
      <c r="J83" s="28">
        <v>17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42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115</v>
      </c>
      <c r="H87" s="165">
        <f t="shared" si="5"/>
        <v>171</v>
      </c>
      <c r="I87" s="165">
        <f>+SUM(I82:I86)</f>
        <v>127</v>
      </c>
      <c r="J87" s="165">
        <f>+SUM(J82:J86)</f>
        <v>56</v>
      </c>
      <c r="K87" s="166">
        <f>+SUM(K82:K86)</f>
        <v>15</v>
      </c>
      <c r="L87" s="166">
        <f>+SUM(L82:L86)</f>
        <v>19</v>
      </c>
      <c r="M87" s="167">
        <f>+SUM(M82:M86)</f>
        <v>45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20</v>
      </c>
      <c r="D93" s="91">
        <v>0</v>
      </c>
      <c r="E93" s="91">
        <v>0</v>
      </c>
      <c r="F93" s="91">
        <v>0</v>
      </c>
      <c r="G93" s="91">
        <v>61</v>
      </c>
      <c r="H93" s="92">
        <v>66</v>
      </c>
      <c r="I93" s="92">
        <v>46</v>
      </c>
      <c r="J93" s="86">
        <v>21</v>
      </c>
      <c r="K93" s="86">
        <v>2</v>
      </c>
      <c r="L93" s="86">
        <v>6</v>
      </c>
      <c r="M93" s="87">
        <v>14</v>
      </c>
    </row>
    <row r="94" spans="1:13" ht="18.75" x14ac:dyDescent="0.25">
      <c r="A94" s="245" t="s">
        <v>35</v>
      </c>
      <c r="B94" s="246"/>
      <c r="C94" s="63">
        <v>22</v>
      </c>
      <c r="D94" s="15">
        <v>0</v>
      </c>
      <c r="E94" s="15">
        <v>0</v>
      </c>
      <c r="F94" s="15">
        <v>0</v>
      </c>
      <c r="G94" s="15">
        <v>54</v>
      </c>
      <c r="H94" s="28">
        <v>105</v>
      </c>
      <c r="I94" s="28">
        <v>81</v>
      </c>
      <c r="J94" s="28">
        <v>35</v>
      </c>
      <c r="K94" s="32">
        <v>13</v>
      </c>
      <c r="L94" s="32">
        <v>13</v>
      </c>
      <c r="M94" s="88">
        <v>31</v>
      </c>
    </row>
    <row r="95" spans="1:13" ht="19.5" thickBot="1" x14ac:dyDescent="0.3">
      <c r="A95" s="249" t="s">
        <v>8</v>
      </c>
      <c r="B95" s="250"/>
      <c r="C95" s="158">
        <f>+SUM(C93:C94)</f>
        <v>42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115</v>
      </c>
      <c r="H95" s="165">
        <f t="shared" si="6"/>
        <v>171</v>
      </c>
      <c r="I95" s="165">
        <f t="shared" si="6"/>
        <v>127</v>
      </c>
      <c r="J95" s="165">
        <f t="shared" si="6"/>
        <v>56</v>
      </c>
      <c r="K95" s="166">
        <f t="shared" si="6"/>
        <v>15</v>
      </c>
      <c r="L95" s="166">
        <f t="shared" si="6"/>
        <v>19</v>
      </c>
      <c r="M95" s="167">
        <f t="shared" si="6"/>
        <v>45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0.10256410256410256</v>
      </c>
      <c r="D100" s="209">
        <v>0.54395604395604391</v>
      </c>
      <c r="E100" s="209">
        <v>0.44262295081967212</v>
      </c>
      <c r="F100" s="209">
        <v>0.19230769230769232</v>
      </c>
      <c r="G100" s="210">
        <v>0.6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>
        <v>0.10256410256410256</v>
      </c>
      <c r="D102" s="162">
        <v>0.54395604395604391</v>
      </c>
      <c r="E102" s="162">
        <v>0.44262295081967212</v>
      </c>
      <c r="F102" s="162">
        <v>0.19230769230769232</v>
      </c>
      <c r="G102" s="163">
        <v>0.6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45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2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45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2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290</v>
      </c>
      <c r="E123" s="103">
        <v>0</v>
      </c>
      <c r="F123" s="243">
        <f>+E123+E124</f>
        <v>111</v>
      </c>
      <c r="G123" s="67">
        <v>0</v>
      </c>
      <c r="H123" s="253">
        <f>+G123+G124</f>
        <v>25</v>
      </c>
    </row>
    <row r="124" spans="1:10" ht="18.75" x14ac:dyDescent="0.25">
      <c r="A124" s="267"/>
      <c r="B124" s="105">
        <v>2</v>
      </c>
      <c r="C124" s="99">
        <v>290</v>
      </c>
      <c r="D124" s="244"/>
      <c r="E124" s="99">
        <v>111</v>
      </c>
      <c r="F124" s="244"/>
      <c r="G124" s="99">
        <v>25</v>
      </c>
      <c r="H124" s="244"/>
    </row>
    <row r="125" spans="1:10" ht="18.75" x14ac:dyDescent="0.25">
      <c r="A125" s="266">
        <v>2017</v>
      </c>
      <c r="B125" s="106">
        <v>1</v>
      </c>
      <c r="C125" s="100">
        <v>345</v>
      </c>
      <c r="D125" s="254">
        <f>+C125+C126</f>
        <v>492</v>
      </c>
      <c r="E125" s="100">
        <v>346</v>
      </c>
      <c r="F125" s="254">
        <f>+E125+E126</f>
        <v>363</v>
      </c>
      <c r="G125" s="100">
        <v>172</v>
      </c>
      <c r="H125" s="254">
        <f>+G125+G126</f>
        <v>188</v>
      </c>
    </row>
    <row r="126" spans="1:10" ht="18.75" x14ac:dyDescent="0.25">
      <c r="A126" s="267"/>
      <c r="B126" s="105">
        <v>2</v>
      </c>
      <c r="C126" s="99">
        <v>147</v>
      </c>
      <c r="D126" s="244"/>
      <c r="E126" s="99">
        <v>17</v>
      </c>
      <c r="F126" s="244"/>
      <c r="G126" s="99">
        <v>16</v>
      </c>
      <c r="H126" s="244"/>
    </row>
    <row r="127" spans="1:10" ht="18.75" x14ac:dyDescent="0.25">
      <c r="A127" s="266">
        <v>2018</v>
      </c>
      <c r="B127" s="106">
        <v>1</v>
      </c>
      <c r="C127" s="100">
        <v>49</v>
      </c>
      <c r="D127" s="254">
        <f>+C127+C128</f>
        <v>51</v>
      </c>
      <c r="E127" s="100">
        <v>48</v>
      </c>
      <c r="F127" s="254">
        <f>+E127+E128</f>
        <v>50</v>
      </c>
      <c r="G127" s="100">
        <v>40</v>
      </c>
      <c r="H127" s="254">
        <f>+G127+G128</f>
        <v>42</v>
      </c>
    </row>
    <row r="128" spans="1:10" ht="18.75" x14ac:dyDescent="0.25">
      <c r="A128" s="267"/>
      <c r="B128" s="105">
        <v>2</v>
      </c>
      <c r="C128" s="99">
        <v>2</v>
      </c>
      <c r="D128" s="244"/>
      <c r="E128" s="99">
        <v>2</v>
      </c>
      <c r="F128" s="244"/>
      <c r="G128" s="99">
        <v>2</v>
      </c>
      <c r="H128" s="244"/>
    </row>
    <row r="129" spans="1:28" ht="18.75" x14ac:dyDescent="0.25">
      <c r="A129" s="266">
        <v>2019</v>
      </c>
      <c r="B129" s="106">
        <v>1</v>
      </c>
      <c r="C129" s="100">
        <v>0</v>
      </c>
      <c r="D129" s="254">
        <f>+C129+C130</f>
        <v>0</v>
      </c>
      <c r="E129" s="100">
        <v>0</v>
      </c>
      <c r="F129" s="254">
        <f>+E129+E130</f>
        <v>0</v>
      </c>
      <c r="G129" s="100">
        <v>0</v>
      </c>
      <c r="H129" s="254">
        <f>+G129+G130</f>
        <v>0</v>
      </c>
    </row>
    <row r="130" spans="1:28" ht="18.75" x14ac:dyDescent="0.25">
      <c r="A130" s="267"/>
      <c r="B130" s="105">
        <v>2</v>
      </c>
      <c r="C130" s="99">
        <v>0</v>
      </c>
      <c r="D130" s="244"/>
      <c r="E130" s="99">
        <v>0</v>
      </c>
      <c r="F130" s="244"/>
      <c r="G130" s="99">
        <v>0</v>
      </c>
      <c r="H130" s="244"/>
    </row>
    <row r="131" spans="1:28" ht="18.75" x14ac:dyDescent="0.25">
      <c r="A131" s="266">
        <v>2022</v>
      </c>
      <c r="B131" s="106">
        <v>1</v>
      </c>
      <c r="C131" s="100">
        <v>23</v>
      </c>
      <c r="D131" s="254">
        <f>+C131+C132</f>
        <v>23</v>
      </c>
      <c r="E131" s="100">
        <v>18</v>
      </c>
      <c r="F131" s="254">
        <f>+E131+E132</f>
        <v>18</v>
      </c>
      <c r="G131" s="100">
        <v>7</v>
      </c>
      <c r="H131" s="254">
        <f>+G131+G132</f>
        <v>7</v>
      </c>
    </row>
    <row r="132" spans="1:28" ht="18.75" x14ac:dyDescent="0.25">
      <c r="A132" s="267"/>
      <c r="B132" s="105">
        <v>2</v>
      </c>
      <c r="C132" s="99">
        <v>0</v>
      </c>
      <c r="D132" s="244"/>
      <c r="E132" s="99">
        <v>0</v>
      </c>
      <c r="F132" s="244"/>
      <c r="G132" s="99">
        <v>0</v>
      </c>
      <c r="H132" s="244"/>
    </row>
    <row r="133" spans="1:28" ht="18.75" x14ac:dyDescent="0.25">
      <c r="A133" s="266">
        <v>2021</v>
      </c>
      <c r="B133" s="106">
        <v>1</v>
      </c>
      <c r="C133" s="100">
        <v>31</v>
      </c>
      <c r="D133" s="254">
        <f>+C133+C134</f>
        <v>31</v>
      </c>
      <c r="E133" s="100">
        <v>25</v>
      </c>
      <c r="F133" s="254">
        <f>+E133+E134</f>
        <v>25</v>
      </c>
      <c r="G133" s="100">
        <v>13</v>
      </c>
      <c r="H133" s="254">
        <f>+G133+G134</f>
        <v>13</v>
      </c>
    </row>
    <row r="134" spans="1:28" ht="18.75" x14ac:dyDescent="0.25">
      <c r="A134" s="267"/>
      <c r="B134" s="105">
        <v>2</v>
      </c>
      <c r="C134" s="99">
        <v>0</v>
      </c>
      <c r="D134" s="244"/>
      <c r="E134" s="99">
        <v>0</v>
      </c>
      <c r="F134" s="244"/>
      <c r="G134" s="99">
        <v>0</v>
      </c>
      <c r="H134" s="244"/>
    </row>
    <row r="135" spans="1:28" ht="18.75" x14ac:dyDescent="0.25">
      <c r="A135" s="303">
        <v>2022</v>
      </c>
      <c r="B135" s="107">
        <v>1</v>
      </c>
      <c r="C135" s="101">
        <v>85</v>
      </c>
      <c r="D135" s="255">
        <f>+C135+C136</f>
        <v>85</v>
      </c>
      <c r="E135" s="101">
        <v>77</v>
      </c>
      <c r="F135" s="255" t="e">
        <f>+E135+E136</f>
        <v>#VALUE!</v>
      </c>
      <c r="G135" s="101">
        <v>33</v>
      </c>
      <c r="H135" s="255">
        <f>+G135+G136</f>
        <v>33</v>
      </c>
    </row>
    <row r="136" spans="1:28" ht="19.5" thickBot="1" x14ac:dyDescent="0.3">
      <c r="A136" s="304"/>
      <c r="B136" s="108">
        <v>2</v>
      </c>
      <c r="C136" s="102">
        <v>0</v>
      </c>
      <c r="D136" s="256"/>
      <c r="E136" s="102" t="s">
        <v>66</v>
      </c>
      <c r="F136" s="256"/>
      <c r="G136" s="102">
        <v>0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2</v>
      </c>
      <c r="N142" s="22">
        <v>0</v>
      </c>
      <c r="O142" s="22">
        <v>0</v>
      </c>
      <c r="P142" s="22">
        <v>5</v>
      </c>
      <c r="Q142" s="22">
        <v>11</v>
      </c>
      <c r="R142" s="22">
        <v>6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2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5</v>
      </c>
      <c r="F143" s="116">
        <f t="shared" si="11"/>
        <v>11</v>
      </c>
      <c r="G143" s="116">
        <f t="shared" si="11"/>
        <v>6</v>
      </c>
      <c r="H143" s="116">
        <f t="shared" si="11"/>
        <v>0</v>
      </c>
      <c r="I143" s="117">
        <f t="shared" si="11"/>
        <v>0</v>
      </c>
      <c r="J143" s="235">
        <f>+SUM(B143:I143)</f>
        <v>24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8.3333333333333329E-2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0.20833333333333334</v>
      </c>
      <c r="F144" s="119">
        <f t="shared" si="12"/>
        <v>0.45833333333333331</v>
      </c>
      <c r="G144" s="119">
        <f t="shared" si="12"/>
        <v>0.25</v>
      </c>
      <c r="H144" s="119">
        <f t="shared" si="12"/>
        <v>0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35">
        <f>+SUM(B147:I147)</f>
        <v>0</v>
      </c>
      <c r="M147" s="3">
        <v>0</v>
      </c>
      <c r="N147" s="3">
        <v>0</v>
      </c>
      <c r="O147" s="3">
        <v>0</v>
      </c>
      <c r="P147" s="3">
        <v>0</v>
      </c>
      <c r="Q147" s="3">
        <v>2</v>
      </c>
      <c r="R147" s="3">
        <v>2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35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35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2</v>
      </c>
      <c r="G153" s="122">
        <f t="shared" si="21"/>
        <v>2</v>
      </c>
      <c r="H153" s="122">
        <f t="shared" si="21"/>
        <v>0</v>
      </c>
      <c r="I153" s="123">
        <f t="shared" si="21"/>
        <v>0</v>
      </c>
      <c r="J153" s="259">
        <f>+SUM(B153:I153)</f>
        <v>4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</v>
      </c>
      <c r="F154" s="125">
        <f t="shared" si="22"/>
        <v>0.5</v>
      </c>
      <c r="G154" s="125">
        <f t="shared" si="22"/>
        <v>0.5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23</v>
      </c>
      <c r="N160" s="3">
        <v>1</v>
      </c>
      <c r="O160" s="3">
        <v>0</v>
      </c>
      <c r="P160" s="3">
        <v>0</v>
      </c>
      <c r="Q160" s="3">
        <v>4</v>
      </c>
      <c r="R160" s="3">
        <v>20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23</v>
      </c>
      <c r="C161" s="25">
        <f t="shared" ref="C161:E161" si="25">+N160</f>
        <v>1</v>
      </c>
      <c r="D161" s="25">
        <f t="shared" si="25"/>
        <v>0</v>
      </c>
      <c r="E161" s="116">
        <f t="shared" si="25"/>
        <v>0</v>
      </c>
      <c r="F161" s="235">
        <f>+SUM(B161:E161)</f>
        <v>24</v>
      </c>
      <c r="G161" s="25">
        <f>Q160</f>
        <v>4</v>
      </c>
      <c r="H161" s="116">
        <f>R160</f>
        <v>20</v>
      </c>
      <c r="I161" s="235">
        <f>+SUM(G161:H161)</f>
        <v>24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0.95833333333333337</v>
      </c>
      <c r="C162" s="29">
        <f t="shared" ref="C162:E162" si="26">+IF($F$161=0,"",(C161/$F$161))</f>
        <v>4.1666666666666664E-2</v>
      </c>
      <c r="D162" s="29">
        <f t="shared" si="26"/>
        <v>0</v>
      </c>
      <c r="E162" s="119">
        <f t="shared" si="26"/>
        <v>0</v>
      </c>
      <c r="F162" s="236"/>
      <c r="G162" s="29">
        <f>+IF($I$161=0,"",(G161/$I$161))</f>
        <v>0.16666666666666666</v>
      </c>
      <c r="H162" s="119">
        <f>+IF($I$161=0,"",(H161/$I$161))</f>
        <v>0.83333333333333337</v>
      </c>
      <c r="I162" s="236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0</v>
      </c>
      <c r="G165" s="25">
        <f>Q162</f>
        <v>0</v>
      </c>
      <c r="H165" s="116">
        <f>R162</f>
        <v>0</v>
      </c>
      <c r="I165" s="235">
        <f>+SUM(G165:H165)</f>
        <v>0</v>
      </c>
      <c r="J165" s="34"/>
      <c r="M165" s="3">
        <v>4</v>
      </c>
      <c r="N165" s="3">
        <v>0</v>
      </c>
      <c r="O165" s="3">
        <v>0</v>
      </c>
      <c r="P165" s="3">
        <v>0</v>
      </c>
      <c r="Q165" s="3">
        <v>2</v>
      </c>
      <c r="R165" s="3">
        <v>2</v>
      </c>
      <c r="S165" s="3"/>
      <c r="T165" s="3"/>
      <c r="U165" s="3"/>
      <c r="V165" s="3"/>
    </row>
    <row r="166" spans="1:22" ht="18.75" x14ac:dyDescent="0.25">
      <c r="A166" s="278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36"/>
      <c r="G166" s="29" t="str">
        <f>+IF($I$165=0,"",(G165/$I$165))</f>
        <v/>
      </c>
      <c r="H166" s="119" t="str">
        <f>+IF($I$165=0,"",(H165/$I$165))</f>
        <v/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35">
        <f>+SUM(B167:E167)</f>
        <v>0</v>
      </c>
      <c r="G167" s="25">
        <f>Q163</f>
        <v>0</v>
      </c>
      <c r="H167" s="116">
        <f>R163</f>
        <v>0</v>
      </c>
      <c r="I167" s="235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36"/>
      <c r="G168" s="29" t="str">
        <f>+IF($I$167=0,"",(G167/$I$167))</f>
        <v/>
      </c>
      <c r="H168" s="119" t="str">
        <f>+IF($I$167=0,"",(H167/$I$167))</f>
        <v/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35">
        <f>+SUM(B169:E169)</f>
        <v>0</v>
      </c>
      <c r="G169" s="25">
        <f>Q164</f>
        <v>0</v>
      </c>
      <c r="H169" s="116">
        <f>R164</f>
        <v>0</v>
      </c>
      <c r="I169" s="277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36"/>
      <c r="G170" s="29" t="str">
        <f>+IF($I$169=0,"",(G169/$I$169))</f>
        <v/>
      </c>
      <c r="H170" s="119" t="str">
        <f>+IF($I$169=0,"",(H169/$I$169))</f>
        <v/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4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59">
        <f>+SUM(B171:E171)</f>
        <v>4</v>
      </c>
      <c r="G171" s="19">
        <f>Q165</f>
        <v>2</v>
      </c>
      <c r="H171" s="122">
        <f>R165</f>
        <v>2</v>
      </c>
      <c r="I171" s="259">
        <f>+SUM(G171:H171)</f>
        <v>4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1</v>
      </c>
      <c r="C172" s="127">
        <f t="shared" ref="C172:E172" si="34">+IF($F$171=0,"",(C171/$F$171))</f>
        <v>0</v>
      </c>
      <c r="D172" s="127">
        <f t="shared" si="34"/>
        <v>0</v>
      </c>
      <c r="E172" s="125">
        <f t="shared" si="34"/>
        <v>0</v>
      </c>
      <c r="F172" s="260"/>
      <c r="G172" s="127">
        <f>+IF($I$171=0,"",(G171/$I$171))</f>
        <v>0.5</v>
      </c>
      <c r="H172" s="125">
        <f>+IF($I$171=0,"",(H171/$I$171))</f>
        <v>0.5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1</v>
      </c>
      <c r="O179" s="43">
        <v>23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1</v>
      </c>
      <c r="D180" s="25">
        <f t="shared" si="37"/>
        <v>23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24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4.1666666666666664E-2</v>
      </c>
      <c r="D181" s="29">
        <f t="shared" si="38"/>
        <v>0.95833333333333337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4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4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4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</v>
      </c>
      <c r="D191" s="127">
        <f t="shared" ref="D191:G191" si="48">+IF($H$190=0,"",(D190/$H$190))</f>
        <v>1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20</v>
      </c>
      <c r="D197" s="15">
        <v>0</v>
      </c>
      <c r="E197" s="15">
        <v>0</v>
      </c>
      <c r="F197" s="15">
        <v>0</v>
      </c>
      <c r="G197" s="15">
        <v>1</v>
      </c>
      <c r="H197" s="28">
        <v>0</v>
      </c>
      <c r="I197" s="28">
        <v>0</v>
      </c>
      <c r="J197" s="33">
        <v>0</v>
      </c>
      <c r="K197" s="33">
        <v>20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20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1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20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1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>
        <v>0.8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124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2023-09-02T11:16:12Z</dcterms:modified>
</cp:coreProperties>
</file>