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32B98B9-29F7-4C5D-94F4-EE5C13A34E3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<sst xmlns="http://schemas.openxmlformats.org/spreadsheetml/2006/main" count="278" uniqueCount="126">
  <si>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</si>
  <si>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</si>
  <si>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</si>
  <si>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</si>
  <si>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</si>
  <si>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</si>
  <si>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</si>
  <si>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</si>
  <si>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</si>
  <si>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</si>
  <si>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</si>
  <si>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</si>
  <si>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</si>
  <si>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</si>
  <si>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</si>
  <si>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</si>
  <si>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</si>
  <si>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</si>
  <si>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</si>
  <si>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</si>
  <si>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</si>
  <si>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</si>
  <si>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</si>
  <si>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</si>
  <si>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</si>
  <si>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</si>
  <si>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</si>
  <si>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</si>
  <si>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</si>
  <si>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</si>
  <si>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</si>
  <si>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</si>
  <si>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</si>
  <si>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</si>
  <si>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</si>
  <si>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</si>
  <si>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</si>
  <si>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</si>
  <si>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</si>
  <si>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</si>
  <si>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</si>
  <si>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</si>
  <si>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</si>
  <si>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</si>
  <si>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</si>
  <si>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</si>
  <si>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</si>
  <si>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</si>
  <si>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</si>
  <si>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</si>
  <si>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</si>
  <si>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</si>
  <si>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</si>
  <si>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</si>
  <si>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</si>
  <si>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</si>
  <si>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</si>
  <si>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</si>
  <si>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</si>
  <si>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</si>
  <si>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</si>
  <si>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</si>
  <si>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</si>
  <si>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</si>
  <si>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</si>
  <si>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</si>
  <si>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</si>
  <si>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</si>
  <si>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</si>
  <si>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</si>
  <si>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</si>
  <si>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</si>
  <si>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</si>
  <si>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</si>
  <si>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</si>
  <si>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</si>
  <si>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</si>
  <si>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</si>
  <si>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</si>
  <si>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</si>
  <si>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</si>
  <si>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</si>
  <si>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</si>
  <si>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</si>
  <si>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</si>
  <si>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</si>
  <si>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</si>
  <si>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</si>
  <si>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</si>
  <si>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</si>
  <si>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</si>
  <si>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</si>
  <si>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</si>
  <si>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</si>
  <si>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</si>
  <si>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</si>
  <si>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</si>
  <si>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</si>
  <si>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</si>
  <si>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</si>
  <si>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</si>
  <si>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</si>
  <si>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</si>
  <si>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</si>
  <si>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</si>
  <si>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</si>
  <si>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</si>
  <si>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</si>
  <si>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</si>
  <si>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</si>
  <si>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</si>
  <si>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</si>
  <si>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</si>
  <si>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</si>
  <si>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</si>
  <si>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</si>
  <si>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</si>
  <si>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</si>
  <si>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</si>
  <si>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</si>
  <si>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</si>
  <si>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</si>
  <si>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</si>
  <si>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</si>
  <si>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FUNDACIÓN POLITÉCNICO MINUTO DE DIOS - TEC MD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</si>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</sst>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FUNDACIÓN POLITÉCNICO MINUTO DE DIOS - TEC MD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FUNDACIÓN POLITÉCNICO MINUTO DE DIOS - TEC MD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709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709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6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0</v>
      </c>
      <c r="F32" s="56">
        <v>0</v>
      </c>
      <c r="G32" s="56">
        <v>91</v>
      </c>
      <c r="H32" s="57">
        <v>6</v>
      </c>
      <c r="I32" s="57">
        <v>2</v>
      </c>
      <c r="J32" s="58">
        <v>2</v>
      </c>
      <c r="K32" s="58">
        <v>0</v>
      </c>
      <c r="L32" s="58">
        <v>2</v>
      </c>
      <c r="M32" s="61">
        <v>709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91</v>
      </c>
      <c r="H34" s="175">
        <f t="shared" si="0"/>
        <v>6</v>
      </c>
      <c r="I34" s="175">
        <f>+SUM(I32:I33)</f>
        <v>2</v>
      </c>
      <c r="J34" s="166">
        <f>+SUM(J32:J33)</f>
        <v>2</v>
      </c>
      <c r="K34" s="166">
        <f>+SUM(K32:K33)</f>
        <v>0</v>
      </c>
      <c r="L34" s="166">
        <f>+SUM(L32:L33)</f>
        <v>2</v>
      </c>
      <c r="M34" s="167">
        <f>+SUM(M32:M33)</f>
        <v>709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91</v>
      </c>
      <c r="H39" s="65">
        <v>6</v>
      </c>
      <c r="I39" s="65">
        <v>2</v>
      </c>
      <c r="J39" s="66">
        <v>2</v>
      </c>
      <c r="K39" s="66">
        <v>0</v>
      </c>
      <c r="L39" s="66">
        <v>2</v>
      </c>
      <c r="M39" s="68">
        <v>709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91</v>
      </c>
      <c r="H45" s="175">
        <f t="shared" si="1"/>
        <v>6</v>
      </c>
      <c r="I45" s="175">
        <f t="shared" si="1"/>
        <v>2</v>
      </c>
      <c r="J45" s="166">
        <f>+SUM(J39:J44)</f>
        <v>2</v>
      </c>
      <c r="K45" s="166">
        <f>+SUM(K39:K44)</f>
        <v>0</v>
      </c>
      <c r="L45" s="166">
        <f>+SUM(L39:L44)</f>
        <v>2</v>
      </c>
      <c r="M45" s="167">
        <f>+SUM(M39:M44)</f>
        <v>709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44</v>
      </c>
      <c r="H55" s="28">
        <v>4</v>
      </c>
      <c r="I55" s="28">
        <v>0</v>
      </c>
      <c r="J55" s="33">
        <v>0</v>
      </c>
      <c r="K55" s="33">
        <v>0</v>
      </c>
      <c r="L55" s="33">
        <v>0</v>
      </c>
      <c r="M55" s="70">
        <v>275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47</v>
      </c>
      <c r="H56" s="28">
        <v>2</v>
      </c>
      <c r="I56" s="28">
        <v>2</v>
      </c>
      <c r="J56" s="33">
        <v>2</v>
      </c>
      <c r="K56" s="33">
        <v>0</v>
      </c>
      <c r="L56" s="33">
        <v>2</v>
      </c>
      <c r="M56" s="70">
        <v>434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91</v>
      </c>
      <c r="H59" s="172">
        <f t="shared" si="2"/>
        <v>6</v>
      </c>
      <c r="I59" s="172">
        <f t="shared" si="2"/>
        <v>2</v>
      </c>
      <c r="J59" s="172">
        <f t="shared" si="2"/>
        <v>2</v>
      </c>
      <c r="K59" s="172">
        <f t="shared" si="2"/>
        <v>0</v>
      </c>
      <c r="L59" s="172">
        <f t="shared" si="2"/>
        <v>2</v>
      </c>
      <c r="M59" s="167">
        <f>+SUM(M50:M58)</f>
        <v>709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44</v>
      </c>
      <c r="H68" s="33">
        <v>4</v>
      </c>
      <c r="I68" s="33">
        <v>0</v>
      </c>
      <c r="J68" s="33">
        <v>0</v>
      </c>
      <c r="K68" s="32">
        <v>0</v>
      </c>
      <c r="L68" s="32">
        <v>0</v>
      </c>
      <c r="M68" s="62">
        <v>265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47</v>
      </c>
      <c r="H70" s="33">
        <v>2</v>
      </c>
      <c r="I70" s="33">
        <v>2</v>
      </c>
      <c r="J70" s="33">
        <v>2</v>
      </c>
      <c r="K70" s="32">
        <v>0</v>
      </c>
      <c r="L70" s="32">
        <v>2</v>
      </c>
      <c r="M70" s="62">
        <v>444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91</v>
      </c>
      <c r="H76" s="172">
        <f t="shared" si="3"/>
        <v>6</v>
      </c>
      <c r="I76" s="172">
        <f t="shared" ref="I76:M76" si="4">+SUM(I64:I75)</f>
        <v>2</v>
      </c>
      <c r="J76" s="172">
        <f t="shared" si="4"/>
        <v>2</v>
      </c>
      <c r="K76" s="172">
        <f t="shared" si="4"/>
        <v>0</v>
      </c>
      <c r="L76" s="172">
        <f t="shared" si="4"/>
        <v>2</v>
      </c>
      <c r="M76" s="173">
        <f t="shared" si="4"/>
        <v>709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91</v>
      </c>
      <c r="H84" s="28">
        <v>6</v>
      </c>
      <c r="I84" s="28">
        <v>2</v>
      </c>
      <c r="J84" s="28">
        <v>2</v>
      </c>
      <c r="K84" s="32">
        <v>0</v>
      </c>
      <c r="L84" s="32">
        <v>2</v>
      </c>
      <c r="M84" s="88">
        <v>709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91</v>
      </c>
      <c r="H87" s="165">
        <f t="shared" si="5"/>
        <v>6</v>
      </c>
      <c r="I87" s="165">
        <f>+SUM(I82:I86)</f>
        <v>2</v>
      </c>
      <c r="J87" s="165">
        <f>+SUM(J82:J86)</f>
        <v>2</v>
      </c>
      <c r="K87" s="166">
        <f>+SUM(K82:K86)</f>
        <v>0</v>
      </c>
      <c r="L87" s="166">
        <f>+SUM(L82:L86)</f>
        <v>2</v>
      </c>
      <c r="M87" s="167">
        <f>+SUM(M82:M86)</f>
        <v>709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0</v>
      </c>
      <c r="F93" s="91">
        <v>0</v>
      </c>
      <c r="G93" s="91">
        <v>70</v>
      </c>
      <c r="H93" s="92">
        <v>3</v>
      </c>
      <c r="I93" s="92">
        <v>1</v>
      </c>
      <c r="J93" s="86">
        <v>1</v>
      </c>
      <c r="K93" s="86">
        <v>0</v>
      </c>
      <c r="L93" s="86">
        <v>2</v>
      </c>
      <c r="M93" s="87">
        <v>344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0</v>
      </c>
      <c r="F94" s="15">
        <v>0</v>
      </c>
      <c r="G94" s="15">
        <v>21</v>
      </c>
      <c r="H94" s="28">
        <v>3</v>
      </c>
      <c r="I94" s="28">
        <v>1</v>
      </c>
      <c r="J94" s="28">
        <v>1</v>
      </c>
      <c r="K94" s="32">
        <v>0</v>
      </c>
      <c r="L94" s="32">
        <v>0</v>
      </c>
      <c r="M94" s="88">
        <v>365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91</v>
      </c>
      <c r="H95" s="165">
        <f t="shared" si="6"/>
        <v>6</v>
      </c>
      <c r="I95" s="165">
        <f t="shared" si="6"/>
        <v>2</v>
      </c>
      <c r="J95" s="165">
        <f t="shared" si="6"/>
        <v>2</v>
      </c>
      <c r="K95" s="166">
        <f t="shared" si="6"/>
        <v>0</v>
      </c>
      <c r="L95" s="166">
        <f t="shared" si="6"/>
        <v>2</v>
      </c>
      <c r="M95" s="167">
        <f t="shared" si="6"/>
        <v>709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0.90109890109890112</v>
      </c>
      <c r="D100" s="209">
        <v>0.6</v>
      </c>
      <c r="E100" s="209">
        <v>0</v>
      </c>
      <c r="F100" s="209">
        <v>0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0.90109890109890112</v>
      </c>
      <c r="D102" s="162">
        <v>0.6</v>
      </c>
      <c r="E102" s="162">
        <v>0</v>
      </c>
      <c r="F102" s="162">
        <v>0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709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6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709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48</v>
      </c>
      <c r="D123" s="303">
        <f>+C123+C124</f>
        <v>48</v>
      </c>
      <c r="E123" s="103">
        <v>48</v>
      </c>
      <c r="F123" s="303">
        <f>+E123+E124</f>
        <v>48</v>
      </c>
      <c r="G123" s="67">
        <v>49</v>
      </c>
      <c r="H123" s="305">
        <f>+G123+G124</f>
        <v>49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7</v>
      </c>
      <c r="D133" s="222">
        <f>+C133+C134</f>
        <v>27</v>
      </c>
      <c r="E133" s="100">
        <v>2</v>
      </c>
      <c r="F133" s="222">
        <f>+E133+E134</f>
        <v>3</v>
      </c>
      <c r="G133" s="100">
        <v>2</v>
      </c>
      <c r="H133" s="222">
        <f>+G133+G134</f>
        <v>3</v>
      </c>
    </row>
    <row r="134" spans="1:28" ht="18.75" x14ac:dyDescent="0.25">
      <c r="A134" s="227"/>
      <c r="B134" s="105">
        <v>2</v>
      </c>
      <c r="C134" s="99">
        <v>20</v>
      </c>
      <c r="D134" s="223"/>
      <c r="E134" s="99">
        <v>1</v>
      </c>
      <c r="F134" s="223"/>
      <c r="G134" s="99">
        <v>1</v>
      </c>
      <c r="H134" s="223"/>
    </row>
    <row r="135" spans="1:28" ht="18.75" x14ac:dyDescent="0.25">
      <c r="A135" s="254">
        <v>2022</v>
      </c>
      <c r="B135" s="107">
        <v>1</v>
      </c>
      <c r="C135" s="101">
        <v>763</v>
      </c>
      <c r="D135" s="271">
        <f>+C135+C136</f>
        <v>882</v>
      </c>
      <c r="E135" s="101">
        <v>707</v>
      </c>
      <c r="F135" s="271">
        <f>+E135+E136</f>
        <v>825</v>
      </c>
      <c r="G135" s="101">
        <v>707</v>
      </c>
      <c r="H135" s="271">
        <f>+G135+G136</f>
        <v>825</v>
      </c>
    </row>
    <row r="136" spans="1:28" ht="19.5" thickBot="1" x14ac:dyDescent="0.3">
      <c r="A136" s="255"/>
      <c r="B136" s="108">
        <v>2</v>
      </c>
      <c r="C136" s="102">
        <v>119</v>
      </c>
      <c r="D136" s="272"/>
      <c r="E136" s="102">
        <v>118</v>
      </c>
      <c r="F136" s="272"/>
      <c r="G136" s="102">
        <v>118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</v>
      </c>
      <c r="F141" s="110">
        <f t="shared" si="9"/>
        <v>1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2</v>
      </c>
      <c r="M141" s="3">
        <v>0</v>
      </c>
      <c r="N141" s="22">
        <v>0</v>
      </c>
      <c r="O141" s="22">
        <v>0</v>
      </c>
      <c r="P141" s="22">
        <v>1</v>
      </c>
      <c r="Q141" s="22">
        <v>1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0.5</v>
      </c>
      <c r="F142" s="113">
        <f>+IF($J$141=0,"",(F141/$J$141))</f>
        <v>0.5</v>
      </c>
      <c r="G142" s="113">
        <f t="shared" si="10"/>
        <v>0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3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3</v>
      </c>
      <c r="H143" s="116">
        <f t="shared" si="11"/>
        <v>1</v>
      </c>
      <c r="I143" s="117">
        <f t="shared" si="11"/>
        <v>0</v>
      </c>
      <c r="J143" s="224">
        <f>+SUM(B143:I143)</f>
        <v>4</v>
      </c>
      <c r="M143" s="3">
        <v>0</v>
      </c>
      <c r="N143" s="22">
        <v>0</v>
      </c>
      <c r="O143" s="22">
        <v>0</v>
      </c>
      <c r="P143" s="22">
        <v>2</v>
      </c>
      <c r="Q143" s="22">
        <v>4</v>
      </c>
      <c r="R143" s="22">
        <v>5</v>
      </c>
      <c r="S143" s="22">
        <v>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</v>
      </c>
      <c r="F144" s="119">
        <f t="shared" si="12"/>
        <v>0</v>
      </c>
      <c r="G144" s="119">
        <f t="shared" si="12"/>
        <v>0.75</v>
      </c>
      <c r="H144" s="119">
        <f t="shared" si="12"/>
        <v>0.25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2</v>
      </c>
      <c r="Q144" s="3">
        <v>4</v>
      </c>
      <c r="R144" s="3">
        <v>5</v>
      </c>
      <c r="S144" s="3">
        <v>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</v>
      </c>
      <c r="F145" s="116">
        <f t="shared" si="13"/>
        <v>4</v>
      </c>
      <c r="G145" s="116">
        <f t="shared" si="13"/>
        <v>5</v>
      </c>
      <c r="H145" s="116">
        <f t="shared" si="13"/>
        <v>2</v>
      </c>
      <c r="I145" s="117">
        <f t="shared" si="13"/>
        <v>0</v>
      </c>
      <c r="J145" s="224">
        <f>+SUM(B145:I145)</f>
        <v>13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0.15384615384615385</v>
      </c>
      <c r="F146" s="119">
        <f t="shared" si="14"/>
        <v>0.30769230769230771</v>
      </c>
      <c r="G146" s="119">
        <f t="shared" si="14"/>
        <v>0.38461538461538464</v>
      </c>
      <c r="H146" s="119">
        <f t="shared" si="14"/>
        <v>0.15384615384615385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3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2</v>
      </c>
      <c r="F147" s="116">
        <f t="shared" si="15"/>
        <v>4</v>
      </c>
      <c r="G147" s="116">
        <f t="shared" si="15"/>
        <v>5</v>
      </c>
      <c r="H147" s="116">
        <f t="shared" si="15"/>
        <v>2</v>
      </c>
      <c r="I147" s="117">
        <f t="shared" si="15"/>
        <v>0</v>
      </c>
      <c r="J147" s="224">
        <f>+SUM(B147:I147)</f>
        <v>13</v>
      </c>
      <c r="M147" s="3">
        <v>0</v>
      </c>
      <c r="N147" s="3">
        <v>0</v>
      </c>
      <c r="O147" s="3">
        <v>0</v>
      </c>
      <c r="P147" s="3">
        <v>6</v>
      </c>
      <c r="Q147" s="3">
        <v>2</v>
      </c>
      <c r="R147" s="3">
        <v>4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0.15384615384615385</v>
      </c>
      <c r="F148" s="119">
        <f t="shared" si="16"/>
        <v>0.30769230769230771</v>
      </c>
      <c r="G148" s="119">
        <f t="shared" si="16"/>
        <v>0.38461538461538464</v>
      </c>
      <c r="H148" s="119">
        <f t="shared" si="16"/>
        <v>0.15384615384615385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3</v>
      </c>
      <c r="H151" s="116">
        <f t="shared" si="19"/>
        <v>0</v>
      </c>
      <c r="I151" s="117">
        <f t="shared" si="19"/>
        <v>0</v>
      </c>
      <c r="J151" s="224">
        <f>+SUM(B151:I151)</f>
        <v>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</v>
      </c>
      <c r="F152" s="119">
        <f t="shared" si="20"/>
        <v>0</v>
      </c>
      <c r="G152" s="119">
        <f t="shared" si="20"/>
        <v>1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6</v>
      </c>
      <c r="F153" s="122">
        <f t="shared" si="21"/>
        <v>2</v>
      </c>
      <c r="G153" s="122">
        <f t="shared" si="21"/>
        <v>4</v>
      </c>
      <c r="H153" s="122">
        <f t="shared" si="21"/>
        <v>0</v>
      </c>
      <c r="I153" s="123">
        <f t="shared" si="21"/>
        <v>0</v>
      </c>
      <c r="J153" s="235">
        <f>+SUM(B153:I153)</f>
        <v>12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0.5</v>
      </c>
      <c r="F154" s="125">
        <f t="shared" si="22"/>
        <v>0.16666666666666666</v>
      </c>
      <c r="G154" s="125">
        <f t="shared" si="22"/>
        <v>0.33333333333333331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2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2</v>
      </c>
      <c r="G159" s="83">
        <f>Q159</f>
        <v>1</v>
      </c>
      <c r="H159" s="110">
        <f>R159</f>
        <v>1</v>
      </c>
      <c r="I159" s="229">
        <f>+SUM(G159:H159)</f>
        <v>2</v>
      </c>
      <c r="J159" s="34"/>
      <c r="M159" s="3">
        <v>2</v>
      </c>
      <c r="N159" s="3">
        <v>0</v>
      </c>
      <c r="O159" s="3">
        <v>0</v>
      </c>
      <c r="P159" s="3">
        <v>0</v>
      </c>
      <c r="Q159" s="3">
        <v>1</v>
      </c>
      <c r="R159" s="3">
        <v>1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1</v>
      </c>
      <c r="C160" s="30">
        <f t="shared" ref="C160:E160" si="24">+IF($F$159=0,"",(C159/$F$159))</f>
        <v>0</v>
      </c>
      <c r="D160" s="30">
        <f t="shared" si="24"/>
        <v>0</v>
      </c>
      <c r="E160" s="113">
        <f t="shared" si="24"/>
        <v>0</v>
      </c>
      <c r="F160" s="230"/>
      <c r="G160" s="30">
        <f>+IF($I$159=0,"",(G159/$I$159))</f>
        <v>0.5</v>
      </c>
      <c r="H160" s="113">
        <f>+IF($I$159=0,"",(H159/$I$159))</f>
        <v>0.5</v>
      </c>
      <c r="I160" s="230"/>
      <c r="J160" s="34"/>
      <c r="M160" s="3">
        <v>0</v>
      </c>
      <c r="N160" s="3">
        <v>0</v>
      </c>
      <c r="O160" s="3">
        <v>0</v>
      </c>
      <c r="P160" s="3">
        <v>4</v>
      </c>
      <c r="Q160" s="3">
        <v>1</v>
      </c>
      <c r="R160" s="3">
        <v>3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4</v>
      </c>
      <c r="F161" s="224">
        <f>+SUM(B161:E161)</f>
        <v>4</v>
      </c>
      <c r="G161" s="25">
        <f>Q160</f>
        <v>1</v>
      </c>
      <c r="H161" s="116">
        <f>R160</f>
        <v>3</v>
      </c>
      <c r="I161" s="224">
        <f>+SUM(G161:H161)</f>
        <v>4</v>
      </c>
      <c r="J161" s="34"/>
      <c r="M161" s="3">
        <v>12</v>
      </c>
      <c r="N161" s="3">
        <v>1</v>
      </c>
      <c r="O161" s="3">
        <v>0</v>
      </c>
      <c r="P161" s="3">
        <v>0</v>
      </c>
      <c r="Q161" s="3">
        <v>5</v>
      </c>
      <c r="R161" s="3">
        <v>8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</v>
      </c>
      <c r="C162" s="29">
        <f t="shared" ref="C162:E162" si="26">+IF($F$161=0,"",(C161/$F$161))</f>
        <v>0</v>
      </c>
      <c r="D162" s="29">
        <f t="shared" si="26"/>
        <v>0</v>
      </c>
      <c r="E162" s="119">
        <f t="shared" si="26"/>
        <v>1</v>
      </c>
      <c r="F162" s="225"/>
      <c r="G162" s="29">
        <f>+IF($I$161=0,"",(G161/$I$161))</f>
        <v>0.25</v>
      </c>
      <c r="H162" s="119">
        <f>+IF($I$161=0,"",(H161/$I$161))</f>
        <v>0.75</v>
      </c>
      <c r="I162" s="225"/>
      <c r="J162" s="34"/>
      <c r="M162" s="3">
        <v>12</v>
      </c>
      <c r="N162" s="3">
        <v>1</v>
      </c>
      <c r="O162" s="3">
        <v>0</v>
      </c>
      <c r="P162" s="3">
        <v>0</v>
      </c>
      <c r="Q162" s="3">
        <v>5</v>
      </c>
      <c r="R162" s="3">
        <v>8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12</v>
      </c>
      <c r="C163" s="25">
        <f t="shared" ref="C163:E163" si="27">+N161</f>
        <v>1</v>
      </c>
      <c r="D163" s="25">
        <f t="shared" si="27"/>
        <v>0</v>
      </c>
      <c r="E163" s="116">
        <f t="shared" si="27"/>
        <v>0</v>
      </c>
      <c r="F163" s="224">
        <f>+SUM(B163:E163)</f>
        <v>13</v>
      </c>
      <c r="G163" s="25">
        <f>Q161</f>
        <v>5</v>
      </c>
      <c r="H163" s="116">
        <f>R161</f>
        <v>8</v>
      </c>
      <c r="I163" s="224">
        <f>+SUM(G163:H163)</f>
        <v>13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0.92307692307692313</v>
      </c>
      <c r="C164" s="29">
        <f t="shared" ref="C164:E164" si="28">+IF($F$163=0,"",(C163/$F$163))</f>
        <v>7.6923076923076927E-2</v>
      </c>
      <c r="D164" s="29">
        <f t="shared" si="28"/>
        <v>0</v>
      </c>
      <c r="E164" s="119">
        <f t="shared" si="28"/>
        <v>0</v>
      </c>
      <c r="F164" s="225"/>
      <c r="G164" s="29">
        <f>+IF($I$163=0,"",(G163/$I$163))</f>
        <v>0.38461538461538464</v>
      </c>
      <c r="H164" s="119">
        <f>+IF($I$163=0,"",(H163/$I$163))</f>
        <v>0.61538461538461542</v>
      </c>
      <c r="I164" s="225"/>
      <c r="J164" s="34"/>
      <c r="M164" s="3">
        <v>3</v>
      </c>
      <c r="N164" s="3">
        <v>0</v>
      </c>
      <c r="O164" s="3">
        <v>0</v>
      </c>
      <c r="P164" s="3">
        <v>0</v>
      </c>
      <c r="Q164" s="3">
        <v>1</v>
      </c>
      <c r="R164" s="3">
        <v>2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12</v>
      </c>
      <c r="C165" s="19">
        <f t="shared" ref="C165:E165" si="29">+N162</f>
        <v>1</v>
      </c>
      <c r="D165" s="19">
        <f t="shared" si="29"/>
        <v>0</v>
      </c>
      <c r="E165" s="122">
        <f t="shared" si="29"/>
        <v>0</v>
      </c>
      <c r="F165" s="224">
        <f>+SUM(B165:E165)</f>
        <v>13</v>
      </c>
      <c r="G165" s="25">
        <f>Q162</f>
        <v>5</v>
      </c>
      <c r="H165" s="116">
        <f>R162</f>
        <v>8</v>
      </c>
      <c r="I165" s="224">
        <f>+SUM(G165:H165)</f>
        <v>13</v>
      </c>
      <c r="J165" s="34"/>
      <c r="M165" s="3">
        <v>0</v>
      </c>
      <c r="N165" s="3">
        <v>7</v>
      </c>
      <c r="O165" s="3">
        <v>5</v>
      </c>
      <c r="P165" s="3">
        <v>0</v>
      </c>
      <c r="Q165" s="3">
        <v>5</v>
      </c>
      <c r="R165" s="3">
        <v>7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0.92307692307692313</v>
      </c>
      <c r="C166" s="29">
        <f>+IF($F$165=0,"",(C165/$F$165))</f>
        <v>7.6923076923076927E-2</v>
      </c>
      <c r="D166" s="29">
        <f t="shared" ref="D166:E166" si="30">+IF($F$165=0,"",(D165/$F$165))</f>
        <v>0</v>
      </c>
      <c r="E166" s="119">
        <f t="shared" si="30"/>
        <v>0</v>
      </c>
      <c r="F166" s="225"/>
      <c r="G166" s="29">
        <f>+IF($I$165=0,"",(G165/$I$165))</f>
        <v>0.38461538461538464</v>
      </c>
      <c r="H166" s="119">
        <f>+IF($I$165=0,"",(H165/$I$165))</f>
        <v>0.61538461538461542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3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3</v>
      </c>
      <c r="G169" s="25">
        <f>Q164</f>
        <v>1</v>
      </c>
      <c r="H169" s="116">
        <f>R164</f>
        <v>2</v>
      </c>
      <c r="I169" s="220">
        <f>+SUM(G169:H169)</f>
        <v>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1</v>
      </c>
      <c r="C170" s="29">
        <f>+IF($F$169=0,"",(C169/$F$169))</f>
        <v>0</v>
      </c>
      <c r="D170" s="29">
        <f>+IF($F$169=0,"",(D169/$F$169))</f>
        <v>0</v>
      </c>
      <c r="E170" s="119">
        <f>+IF($F$169=0,"",(E169/$F$169))</f>
        <v>0</v>
      </c>
      <c r="F170" s="225"/>
      <c r="G170" s="29">
        <f>+IF($I$169=0,"",(G169/$I$169))</f>
        <v>0.33333333333333331</v>
      </c>
      <c r="H170" s="119">
        <f>+IF($I$169=0,"",(H169/$I$169))</f>
        <v>0.66666666666666663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7</v>
      </c>
      <c r="D171" s="19">
        <f t="shared" si="33"/>
        <v>5</v>
      </c>
      <c r="E171" s="122">
        <f t="shared" si="33"/>
        <v>0</v>
      </c>
      <c r="F171" s="235">
        <f>+SUM(B171:E171)</f>
        <v>12</v>
      </c>
      <c r="G171" s="19">
        <f>Q165</f>
        <v>5</v>
      </c>
      <c r="H171" s="122">
        <f>R165</f>
        <v>7</v>
      </c>
      <c r="I171" s="235">
        <f>+SUM(G171:H171)</f>
        <v>12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</v>
      </c>
      <c r="C172" s="127">
        <f t="shared" ref="C172:E172" si="34">+IF($F$171=0,"",(C171/$F$171))</f>
        <v>0.58333333333333337</v>
      </c>
      <c r="D172" s="127">
        <f t="shared" si="34"/>
        <v>0.41666666666666669</v>
      </c>
      <c r="E172" s="125">
        <f t="shared" si="34"/>
        <v>0</v>
      </c>
      <c r="F172" s="236"/>
      <c r="G172" s="127">
        <f>+IF($I$171=0,"",(G171/$I$171))</f>
        <v>0.41666666666666669</v>
      </c>
      <c r="H172" s="125">
        <f>+IF($I$171=0,"",(H171/$I$171))</f>
        <v>0.58333333333333337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</v>
      </c>
      <c r="I178" s="21"/>
      <c r="J178" s="21"/>
      <c r="K178" s="3"/>
      <c r="L178" s="3"/>
      <c r="M178" s="3">
        <v>0</v>
      </c>
      <c r="N178" s="3">
        <v>0</v>
      </c>
      <c r="O178" s="43">
        <v>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</v>
      </c>
      <c r="D179" s="30">
        <f t="shared" si="36"/>
        <v>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4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4</v>
      </c>
      <c r="H180" s="224">
        <f>+SUM(B180:G180)</f>
        <v>4</v>
      </c>
      <c r="I180" s="20"/>
      <c r="J180" s="20"/>
      <c r="K180" s="3"/>
      <c r="L180" s="3"/>
      <c r="M180" s="3">
        <v>1</v>
      </c>
      <c r="N180" s="3">
        <v>1</v>
      </c>
      <c r="O180" s="43">
        <v>11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1</v>
      </c>
      <c r="H181" s="225"/>
      <c r="I181" s="20"/>
      <c r="J181" s="20"/>
      <c r="K181" s="3"/>
      <c r="L181" s="3"/>
      <c r="M181" s="3">
        <v>1</v>
      </c>
      <c r="N181" s="3">
        <v>1</v>
      </c>
      <c r="O181" s="43">
        <v>11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</v>
      </c>
      <c r="C182" s="25">
        <f t="shared" ref="C182:G182" si="39">+N180</f>
        <v>1</v>
      </c>
      <c r="D182" s="25">
        <f t="shared" si="39"/>
        <v>11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13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7.6923076923076927E-2</v>
      </c>
      <c r="C183" s="29">
        <f t="shared" ref="C183:G183" si="40">+IF($H$182=0,"",(C182/$H$182))</f>
        <v>7.6923076923076927E-2</v>
      </c>
      <c r="D183" s="29">
        <f t="shared" si="40"/>
        <v>0.84615384615384615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3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</v>
      </c>
      <c r="C184" s="25">
        <f t="shared" ref="C184:G184" si="41">+N181</f>
        <v>1</v>
      </c>
      <c r="D184" s="25">
        <f t="shared" si="41"/>
        <v>11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13</v>
      </c>
      <c r="I184" s="20"/>
      <c r="J184" s="20"/>
      <c r="K184" s="20"/>
      <c r="L184" s="20"/>
      <c r="M184" s="3">
        <v>0</v>
      </c>
      <c r="N184" s="3">
        <v>12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7.6923076923076927E-2</v>
      </c>
      <c r="C185" s="29">
        <f t="shared" ref="C185:G185" si="42">+IF($H$184=0,"",(C184/$H$184))</f>
        <v>7.6923076923076927E-2</v>
      </c>
      <c r="D185" s="29">
        <f t="shared" si="42"/>
        <v>0.84615384615384615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3</v>
      </c>
      <c r="G188" s="116">
        <f t="shared" si="45"/>
        <v>0</v>
      </c>
      <c r="H188" s="224">
        <f>+SUM(B188:G188)</f>
        <v>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0</v>
      </c>
      <c r="E189" s="29">
        <f t="shared" si="46"/>
        <v>0</v>
      </c>
      <c r="F189" s="29">
        <f t="shared" si="46"/>
        <v>1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12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2023-09-02T12:21:12Z</dcterms:modified>
</cp:coreProperties>
</file>