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071BE327-5EF0-4758-A88C-FEB44EF919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<sst xmlns="http://schemas.openxmlformats.org/spreadsheetml/2006/main" count="263" uniqueCount="129">
  <si>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</si>
  <si>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</si>
  <si>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</si>
  <si>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</si>
  <si>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</si>
  <si>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</si>
  <si>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</si>
  <si>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</si>
  <si>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</si>
  <si>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</si>
  <si>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</si>
  <si>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</si>
  <si>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</si>
  <si>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</si>
  <si>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</si>
  <si>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</si>
  <si>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</si>
  <si>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</si>
  <si>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</si>
  <si>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</si>
  <si>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</si>
  <si>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</si>
  <si>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</si>
  <si>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</si>
  <si>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</si>
  <si>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</si>
  <si>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</si>
  <si>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</si>
  <si>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</si>
  <si>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</si>
  <si>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</si>
  <si>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</si>
  <si>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</si>
  <si>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</si>
  <si>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</si>
  <si>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</si>
  <si>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</si>
  <si>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</si>
  <si>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</si>
  <si>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</si>
  <si>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</si>
  <si>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</si>
  <si>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</si>
  <si>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</si>
  <si>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</si>
  <si>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</si>
  <si>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</si>
  <si>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</si>
  <si>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</si>
  <si>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</si>
  <si>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</si>
  <si>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</si>
  <si>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</si>
  <si>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</si>
  <si>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</si>
  <si>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</si>
  <si>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</si>
  <si>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</si>
  <si>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</si>
  <si>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</si>
  <si>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</si>
  <si>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</si>
  <si>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</si>
  <si>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</si>
  <si>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</si>
  <si>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</si>
  <si>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</si>
  <si>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</si>
  <si>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</si>
  <si>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</si>
  <si>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</si>
  <si>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</si>
  <si>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</si>
  <si>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</si>
  <si>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</si>
  <si>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</si>
  <si>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</si>
  <si>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</si>
  <si>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</si>
  <si>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</si>
  <si>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</si>
  <si>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</si>
  <si>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</si>
  <si>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</si>
  <si>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</si>
  <si>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</si>
  <si>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</si>
  <si>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</si>
  <si>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</si>
  <si>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</si>
  <si>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</si>
  <si>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</si>
  <si>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</si>
  <si>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</si>
  <si>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</si>
  <si>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</si>
  <si>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</si>
  <si>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</si>
  <si>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</si>
  <si>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</si>
  <si>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</si>
  <si>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</si>
  <si>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</si>
  <si>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</si>
  <si>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</si>
  <si>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</si>
  <si>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</si>
  <si>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</si>
  <si>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</si>
  <si>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</si>
  <si>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</si>
  <si>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</si>
  <si>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</si>
  <si>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</si>
  <si>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</si>
  <si>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</si>
  <si>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</si>
  <si>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</si>
  <si>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</si>
  <si>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</si>
  <si>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</si>
  <si>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</si>
  <si>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</si>
  <si>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</si>
  <si>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I.U/E.T</t>
  </si>
  <si>
    <t>Entre 2 y 2 ,5 SMMLV</t>
  </si>
  <si>
    <t>Entre 1,5 y 2 SMMLV</t>
  </si>
  <si>
    <t>ESEIT - ESCUELA SUPERIOR DE EMPRESA, INGENIERÍA Y TECNOLOGÍA</t>
  </si>
  <si>
    <t>Entre 3 y 3,5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</si>
</sst>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ESEIT - ESCUELA SUPERIOR DE EMPRESA, INGENIERÍA Y TECNOLOGÍA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127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ESEIT - ESCUELA SUPERIOR DE EMPRESA, INGENIERÍA Y TECNOLOGÍA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522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455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67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10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0.17714285714285713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0.61904761904761907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0</v>
      </c>
      <c r="E32" s="56">
        <v>0</v>
      </c>
      <c r="F32" s="56">
        <v>154</v>
      </c>
      <c r="G32" s="56">
        <v>183</v>
      </c>
      <c r="H32" s="57">
        <v>202</v>
      </c>
      <c r="I32" s="57">
        <v>215</v>
      </c>
      <c r="J32" s="58">
        <v>263</v>
      </c>
      <c r="K32" s="58">
        <v>210</v>
      </c>
      <c r="L32" s="58">
        <v>300</v>
      </c>
      <c r="M32" s="61">
        <v>455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>
        <v>67</v>
      </c>
    </row>
    <row r="34" spans="1:14" ht="19.5" thickBot="1" x14ac:dyDescent="0.3">
      <c r="A34" s="249" t="s">
        <v>8</v>
      </c>
      <c r="B34" s="250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154</v>
      </c>
      <c r="G34" s="172">
        <f t="shared" si="0"/>
        <v>183</v>
      </c>
      <c r="H34" s="175">
        <f t="shared" si="0"/>
        <v>202</v>
      </c>
      <c r="I34" s="175">
        <f>+SUM(I32:I33)</f>
        <v>215</v>
      </c>
      <c r="J34" s="166">
        <f>+SUM(J32:J33)</f>
        <v>263</v>
      </c>
      <c r="K34" s="166">
        <f>+SUM(K32:K33)</f>
        <v>210</v>
      </c>
      <c r="L34" s="166">
        <f>+SUM(L32:L33)</f>
        <v>300</v>
      </c>
      <c r="M34" s="167">
        <f>+SUM(M32:M33)</f>
        <v>522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1</v>
      </c>
      <c r="H40" s="28">
        <v>1</v>
      </c>
      <c r="I40" s="28">
        <v>75</v>
      </c>
      <c r="J40" s="33">
        <v>87</v>
      </c>
      <c r="K40" s="33">
        <v>64</v>
      </c>
      <c r="L40" s="33">
        <v>82</v>
      </c>
      <c r="M40" s="70">
        <v>126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154</v>
      </c>
      <c r="G41" s="15">
        <v>182</v>
      </c>
      <c r="H41" s="28">
        <v>201</v>
      </c>
      <c r="I41" s="28">
        <v>140</v>
      </c>
      <c r="J41" s="33">
        <v>176</v>
      </c>
      <c r="K41" s="33">
        <v>146</v>
      </c>
      <c r="L41" s="33">
        <v>218</v>
      </c>
      <c r="M41" s="70">
        <v>329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67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154</v>
      </c>
      <c r="G45" s="172">
        <f t="shared" si="1"/>
        <v>183</v>
      </c>
      <c r="H45" s="175">
        <f t="shared" si="1"/>
        <v>202</v>
      </c>
      <c r="I45" s="175">
        <f t="shared" si="1"/>
        <v>215</v>
      </c>
      <c r="J45" s="166">
        <f>+SUM(J39:J44)</f>
        <v>263</v>
      </c>
      <c r="K45" s="166">
        <f>+SUM(K39:K44)</f>
        <v>210</v>
      </c>
      <c r="L45" s="166">
        <f>+SUM(L39:L44)</f>
        <v>300</v>
      </c>
      <c r="M45" s="167">
        <f>+SUM(M39:M44)</f>
        <v>522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7</v>
      </c>
      <c r="J55" s="33">
        <v>50</v>
      </c>
      <c r="K55" s="33">
        <v>42</v>
      </c>
      <c r="L55" s="33">
        <v>72</v>
      </c>
      <c r="M55" s="70">
        <v>135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154</v>
      </c>
      <c r="G56" s="15">
        <v>183</v>
      </c>
      <c r="H56" s="28">
        <v>202</v>
      </c>
      <c r="I56" s="28">
        <v>208</v>
      </c>
      <c r="J56" s="33">
        <v>213</v>
      </c>
      <c r="K56" s="33">
        <v>168</v>
      </c>
      <c r="L56" s="33">
        <v>228</v>
      </c>
      <c r="M56" s="70">
        <v>320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67</v>
      </c>
    </row>
    <row r="59" spans="1:13" ht="19.5" thickBot="1" x14ac:dyDescent="0.3">
      <c r="A59" s="249" t="s">
        <v>8</v>
      </c>
      <c r="B59" s="250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154</v>
      </c>
      <c r="G59" s="172">
        <f t="shared" si="2"/>
        <v>183</v>
      </c>
      <c r="H59" s="172">
        <f t="shared" si="2"/>
        <v>202</v>
      </c>
      <c r="I59" s="172">
        <f t="shared" si="2"/>
        <v>215</v>
      </c>
      <c r="J59" s="172">
        <f t="shared" si="2"/>
        <v>263</v>
      </c>
      <c r="K59" s="172">
        <f t="shared" si="2"/>
        <v>210</v>
      </c>
      <c r="L59" s="172">
        <f t="shared" si="2"/>
        <v>300</v>
      </c>
      <c r="M59" s="167">
        <f>+SUM(M50:M58)</f>
        <v>522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24</v>
      </c>
      <c r="H68" s="33">
        <v>24</v>
      </c>
      <c r="I68" s="33">
        <v>12</v>
      </c>
      <c r="J68" s="33">
        <v>52</v>
      </c>
      <c r="K68" s="32">
        <v>42</v>
      </c>
      <c r="L68" s="32">
        <v>81</v>
      </c>
      <c r="M68" s="62">
        <v>184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11</v>
      </c>
      <c r="H70" s="33">
        <v>21</v>
      </c>
      <c r="I70" s="33">
        <v>37</v>
      </c>
      <c r="J70" s="33">
        <v>31</v>
      </c>
      <c r="K70" s="32">
        <v>34</v>
      </c>
      <c r="L70" s="32">
        <v>59</v>
      </c>
      <c r="M70" s="62">
        <v>136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148</v>
      </c>
      <c r="H71" s="33">
        <v>157</v>
      </c>
      <c r="I71" s="33">
        <v>166</v>
      </c>
      <c r="J71" s="33">
        <v>180</v>
      </c>
      <c r="K71" s="32">
        <v>134</v>
      </c>
      <c r="L71" s="32">
        <v>160</v>
      </c>
      <c r="M71" s="62">
        <v>202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183</v>
      </c>
      <c r="H76" s="172">
        <f t="shared" si="3"/>
        <v>202</v>
      </c>
      <c r="I76" s="172">
        <f t="shared" ref="I76:M76" si="4">+SUM(I64:I75)</f>
        <v>215</v>
      </c>
      <c r="J76" s="172">
        <f t="shared" si="4"/>
        <v>263</v>
      </c>
      <c r="K76" s="172">
        <f t="shared" si="4"/>
        <v>210</v>
      </c>
      <c r="L76" s="172">
        <f t="shared" si="4"/>
        <v>300</v>
      </c>
      <c r="M76" s="173">
        <f t="shared" si="4"/>
        <v>522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0</v>
      </c>
      <c r="E82" s="84">
        <v>0</v>
      </c>
      <c r="F82" s="84">
        <v>154</v>
      </c>
      <c r="G82" s="84">
        <v>172</v>
      </c>
      <c r="H82" s="85">
        <v>181</v>
      </c>
      <c r="I82" s="85">
        <v>171</v>
      </c>
      <c r="J82" s="85">
        <v>182</v>
      </c>
      <c r="K82" s="86">
        <v>134</v>
      </c>
      <c r="L82" s="86">
        <v>169</v>
      </c>
      <c r="M82" s="87">
        <v>278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11</v>
      </c>
      <c r="H84" s="28">
        <v>21</v>
      </c>
      <c r="I84" s="28">
        <v>44</v>
      </c>
      <c r="J84" s="28">
        <v>81</v>
      </c>
      <c r="K84" s="32">
        <v>76</v>
      </c>
      <c r="L84" s="32">
        <v>131</v>
      </c>
      <c r="M84" s="88">
        <v>244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154</v>
      </c>
      <c r="G87" s="164">
        <f t="shared" si="5"/>
        <v>183</v>
      </c>
      <c r="H87" s="165">
        <f t="shared" si="5"/>
        <v>202</v>
      </c>
      <c r="I87" s="165">
        <f>+SUM(I82:I86)</f>
        <v>215</v>
      </c>
      <c r="J87" s="165">
        <f>+SUM(J82:J86)</f>
        <v>263</v>
      </c>
      <c r="K87" s="166">
        <f>+SUM(K82:K86)</f>
        <v>210</v>
      </c>
      <c r="L87" s="166">
        <f>+SUM(L82:L86)</f>
        <v>300</v>
      </c>
      <c r="M87" s="167">
        <f>+SUM(M82:M86)</f>
        <v>522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0</v>
      </c>
      <c r="E93" s="91">
        <v>0</v>
      </c>
      <c r="F93" s="91">
        <v>103</v>
      </c>
      <c r="G93" s="91">
        <v>128</v>
      </c>
      <c r="H93" s="92">
        <v>137</v>
      </c>
      <c r="I93" s="92">
        <v>142</v>
      </c>
      <c r="J93" s="86">
        <v>154</v>
      </c>
      <c r="K93" s="86">
        <v>129</v>
      </c>
      <c r="L93" s="86">
        <v>183</v>
      </c>
      <c r="M93" s="87">
        <v>297</v>
      </c>
    </row>
    <row r="94" spans="1:13" ht="18.75" x14ac:dyDescent="0.25">
      <c r="A94" s="245" t="s">
        <v>35</v>
      </c>
      <c r="B94" s="246"/>
      <c r="C94" s="63">
        <v>0</v>
      </c>
      <c r="D94" s="15">
        <v>0</v>
      </c>
      <c r="E94" s="15">
        <v>0</v>
      </c>
      <c r="F94" s="15">
        <v>51</v>
      </c>
      <c r="G94" s="15">
        <v>55</v>
      </c>
      <c r="H94" s="28">
        <v>65</v>
      </c>
      <c r="I94" s="28">
        <v>73</v>
      </c>
      <c r="J94" s="28">
        <v>109</v>
      </c>
      <c r="K94" s="32">
        <v>81</v>
      </c>
      <c r="L94" s="32">
        <v>117</v>
      </c>
      <c r="M94" s="88">
        <v>225</v>
      </c>
    </row>
    <row r="95" spans="1:13" ht="19.5" thickBot="1" x14ac:dyDescent="0.3">
      <c r="A95" s="249" t="s">
        <v>8</v>
      </c>
      <c r="B95" s="250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154</v>
      </c>
      <c r="G95" s="164">
        <f t="shared" si="6"/>
        <v>183</v>
      </c>
      <c r="H95" s="165">
        <f t="shared" si="6"/>
        <v>202</v>
      </c>
      <c r="I95" s="165">
        <f t="shared" si="6"/>
        <v>215</v>
      </c>
      <c r="J95" s="165">
        <f t="shared" si="6"/>
        <v>263</v>
      </c>
      <c r="K95" s="166">
        <f t="shared" si="6"/>
        <v>210</v>
      </c>
      <c r="L95" s="166">
        <f t="shared" si="6"/>
        <v>300</v>
      </c>
      <c r="M95" s="167">
        <f t="shared" si="6"/>
        <v>522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0.25</v>
      </c>
      <c r="D100" s="209">
        <v>0.10256410256410256</v>
      </c>
      <c r="E100" s="209">
        <v>0.20512820512820512</v>
      </c>
      <c r="F100" s="209">
        <v>0.18666666666666668</v>
      </c>
      <c r="G100" s="210">
        <v>0</v>
      </c>
    </row>
    <row r="101" spans="1:10" ht="18.75" x14ac:dyDescent="0.25">
      <c r="A101" s="245" t="s">
        <v>4</v>
      </c>
      <c r="B101" s="246"/>
      <c r="C101" s="209">
        <v>9.4488188976377951E-2</v>
      </c>
      <c r="D101" s="209">
        <v>0.16438356164383561</v>
      </c>
      <c r="E101" s="209">
        <v>0.19285714285714287</v>
      </c>
      <c r="F101" s="209">
        <v>0.17714285714285713</v>
      </c>
      <c r="G101" s="210">
        <v>0.10714285714285714</v>
      </c>
    </row>
    <row r="102" spans="1:10" ht="19.5" thickBot="1" x14ac:dyDescent="0.3">
      <c r="A102" s="249" t="s">
        <v>41</v>
      </c>
      <c r="B102" s="250"/>
      <c r="C102" s="162">
        <v>0.12883435582822086</v>
      </c>
      <c r="D102" s="162">
        <v>0.15135135135135136</v>
      </c>
      <c r="E102" s="162">
        <v>0.19724770642201836</v>
      </c>
      <c r="F102" s="162">
        <v>0.18</v>
      </c>
      <c r="G102" s="163">
        <v>7.4999999999999997E-2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126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2</v>
      </c>
      <c r="J110"/>
    </row>
    <row r="111" spans="1:10" ht="18.75" x14ac:dyDescent="0.25">
      <c r="A111" s="241" t="s">
        <v>4</v>
      </c>
      <c r="B111" s="248"/>
      <c r="C111" s="63">
        <f t="shared" si="7"/>
        <v>329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6</v>
      </c>
      <c r="J111"/>
    </row>
    <row r="112" spans="1:10" ht="18.75" x14ac:dyDescent="0.25">
      <c r="A112" s="241" t="s">
        <v>5</v>
      </c>
      <c r="B112" s="248"/>
      <c r="C112" s="63">
        <f t="shared" si="7"/>
        <v>67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2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522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10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92</v>
      </c>
      <c r="D123" s="243">
        <f>+C123+C124</f>
        <v>171</v>
      </c>
      <c r="E123" s="103">
        <v>80</v>
      </c>
      <c r="F123" s="243">
        <f>+E123+E124</f>
        <v>155</v>
      </c>
      <c r="G123" s="67">
        <v>46</v>
      </c>
      <c r="H123" s="253">
        <f>+G123+G124</f>
        <v>90</v>
      </c>
    </row>
    <row r="124" spans="1:10" ht="18.75" x14ac:dyDescent="0.25">
      <c r="A124" s="267"/>
      <c r="B124" s="105">
        <v>2</v>
      </c>
      <c r="C124" s="99">
        <v>79</v>
      </c>
      <c r="D124" s="244"/>
      <c r="E124" s="99">
        <v>75</v>
      </c>
      <c r="F124" s="244"/>
      <c r="G124" s="99">
        <v>44</v>
      </c>
      <c r="H124" s="244"/>
    </row>
    <row r="125" spans="1:10" ht="18.75" x14ac:dyDescent="0.25">
      <c r="A125" s="266">
        <v>2017</v>
      </c>
      <c r="B125" s="106">
        <v>1</v>
      </c>
      <c r="C125" s="100">
        <v>111</v>
      </c>
      <c r="D125" s="254">
        <f>+C125+C126</f>
        <v>197</v>
      </c>
      <c r="E125" s="100">
        <v>175</v>
      </c>
      <c r="F125" s="254">
        <f>+E125+E126</f>
        <v>251</v>
      </c>
      <c r="G125" s="100">
        <v>43</v>
      </c>
      <c r="H125" s="254">
        <f>+G125+G126</f>
        <v>86</v>
      </c>
    </row>
    <row r="126" spans="1:10" ht="18.75" x14ac:dyDescent="0.25">
      <c r="A126" s="267"/>
      <c r="B126" s="105">
        <v>2</v>
      </c>
      <c r="C126" s="99">
        <v>86</v>
      </c>
      <c r="D126" s="244"/>
      <c r="E126" s="99">
        <v>76</v>
      </c>
      <c r="F126" s="244"/>
      <c r="G126" s="99">
        <v>43</v>
      </c>
      <c r="H126" s="244"/>
    </row>
    <row r="127" spans="1:10" ht="18.75" x14ac:dyDescent="0.25">
      <c r="A127" s="266">
        <v>2018</v>
      </c>
      <c r="B127" s="106">
        <v>1</v>
      </c>
      <c r="C127" s="100">
        <v>60</v>
      </c>
      <c r="D127" s="254">
        <f>+C127+C128</f>
        <v>120</v>
      </c>
      <c r="E127" s="100">
        <v>95</v>
      </c>
      <c r="F127" s="254">
        <f>+E127+E128</f>
        <v>155</v>
      </c>
      <c r="G127" s="100">
        <v>107</v>
      </c>
      <c r="H127" s="254">
        <f>+G127+G128</f>
        <v>167</v>
      </c>
    </row>
    <row r="128" spans="1:10" ht="18.75" x14ac:dyDescent="0.25">
      <c r="A128" s="267"/>
      <c r="B128" s="105">
        <v>2</v>
      </c>
      <c r="C128" s="99">
        <v>60</v>
      </c>
      <c r="D128" s="244"/>
      <c r="E128" s="99">
        <v>60</v>
      </c>
      <c r="F128" s="244"/>
      <c r="G128" s="99">
        <v>60</v>
      </c>
      <c r="H128" s="244"/>
    </row>
    <row r="129" spans="1:28" ht="18.75" x14ac:dyDescent="0.25">
      <c r="A129" s="266">
        <v>2019</v>
      </c>
      <c r="B129" s="106">
        <v>1</v>
      </c>
      <c r="C129" s="100">
        <v>78</v>
      </c>
      <c r="D129" s="254">
        <f>+C129+C130</f>
        <v>124</v>
      </c>
      <c r="E129" s="100">
        <v>79</v>
      </c>
      <c r="F129" s="254">
        <f>+E129+E130</f>
        <v>132</v>
      </c>
      <c r="G129" s="100">
        <v>71</v>
      </c>
      <c r="H129" s="254">
        <f>+G129+G130</f>
        <v>121</v>
      </c>
    </row>
    <row r="130" spans="1:28" ht="18.75" x14ac:dyDescent="0.25">
      <c r="A130" s="267"/>
      <c r="B130" s="105">
        <v>2</v>
      </c>
      <c r="C130" s="99">
        <v>46</v>
      </c>
      <c r="D130" s="244"/>
      <c r="E130" s="99">
        <v>53</v>
      </c>
      <c r="F130" s="244"/>
      <c r="G130" s="99">
        <v>50</v>
      </c>
      <c r="H130" s="244"/>
    </row>
    <row r="131" spans="1:28" ht="18.75" x14ac:dyDescent="0.25">
      <c r="A131" s="266">
        <v>2022</v>
      </c>
      <c r="B131" s="106">
        <v>1</v>
      </c>
      <c r="C131" s="100">
        <v>47</v>
      </c>
      <c r="D131" s="254">
        <f>+C131+C132</f>
        <v>130</v>
      </c>
      <c r="E131" s="100">
        <v>47</v>
      </c>
      <c r="F131" s="254">
        <f>+E131+E132</f>
        <v>115</v>
      </c>
      <c r="G131" s="100">
        <v>46</v>
      </c>
      <c r="H131" s="254">
        <f>+G131+G132</f>
        <v>103</v>
      </c>
    </row>
    <row r="132" spans="1:28" ht="18.75" x14ac:dyDescent="0.25">
      <c r="A132" s="267"/>
      <c r="B132" s="105">
        <v>2</v>
      </c>
      <c r="C132" s="99">
        <v>83</v>
      </c>
      <c r="D132" s="244"/>
      <c r="E132" s="99">
        <v>68</v>
      </c>
      <c r="F132" s="244"/>
      <c r="G132" s="99">
        <v>57</v>
      </c>
      <c r="H132" s="244"/>
    </row>
    <row r="133" spans="1:28" ht="18.75" x14ac:dyDescent="0.25">
      <c r="A133" s="266">
        <v>2021</v>
      </c>
      <c r="B133" s="106">
        <v>1</v>
      </c>
      <c r="C133" s="100">
        <v>261</v>
      </c>
      <c r="D133" s="254">
        <f>+C133+C134</f>
        <v>675</v>
      </c>
      <c r="E133" s="100">
        <v>214</v>
      </c>
      <c r="F133" s="254">
        <f>+E133+E134</f>
        <v>460</v>
      </c>
      <c r="G133" s="100">
        <v>137</v>
      </c>
      <c r="H133" s="254">
        <f>+G133+G134</f>
        <v>275</v>
      </c>
    </row>
    <row r="134" spans="1:28" ht="18.75" x14ac:dyDescent="0.25">
      <c r="A134" s="267"/>
      <c r="B134" s="105">
        <v>2</v>
      </c>
      <c r="C134" s="99">
        <v>414</v>
      </c>
      <c r="D134" s="244"/>
      <c r="E134" s="99">
        <v>246</v>
      </c>
      <c r="F134" s="244"/>
      <c r="G134" s="99">
        <v>138</v>
      </c>
      <c r="H134" s="244"/>
    </row>
    <row r="135" spans="1:28" ht="18.75" x14ac:dyDescent="0.25">
      <c r="A135" s="303">
        <v>2022</v>
      </c>
      <c r="B135" s="107">
        <v>1</v>
      </c>
      <c r="C135" s="101">
        <v>318</v>
      </c>
      <c r="D135" s="255">
        <f>+C135+C136</f>
        <v>888</v>
      </c>
      <c r="E135" s="101">
        <v>296</v>
      </c>
      <c r="F135" s="255">
        <f>+E135+E136</f>
        <v>619</v>
      </c>
      <c r="G135" s="101">
        <v>283</v>
      </c>
      <c r="H135" s="255">
        <f>+G135+G136</f>
        <v>560</v>
      </c>
    </row>
    <row r="136" spans="1:28" ht="19.5" thickBot="1" x14ac:dyDescent="0.3">
      <c r="A136" s="304"/>
      <c r="B136" s="108">
        <v>2</v>
      </c>
      <c r="C136" s="102">
        <v>570</v>
      </c>
      <c r="D136" s="256"/>
      <c r="E136" s="102">
        <v>323</v>
      </c>
      <c r="F136" s="256"/>
      <c r="G136" s="102">
        <v>277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16</v>
      </c>
      <c r="F141" s="110">
        <f t="shared" si="9"/>
        <v>10</v>
      </c>
      <c r="G141" s="110">
        <f t="shared" si="9"/>
        <v>17</v>
      </c>
      <c r="H141" s="110">
        <f t="shared" si="9"/>
        <v>0</v>
      </c>
      <c r="I141" s="111">
        <f t="shared" si="9"/>
        <v>0</v>
      </c>
      <c r="J141" s="297">
        <f>+SUM(B141:I141)</f>
        <v>43</v>
      </c>
      <c r="M141" s="3">
        <v>0</v>
      </c>
      <c r="N141" s="22">
        <v>0</v>
      </c>
      <c r="O141" s="22">
        <v>0</v>
      </c>
      <c r="P141" s="22">
        <v>16</v>
      </c>
      <c r="Q141" s="22">
        <v>10</v>
      </c>
      <c r="R141" s="22">
        <v>17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0.37209302325581395</v>
      </c>
      <c r="F142" s="113">
        <f>+IF($J$141=0,"",(F141/$J$141))</f>
        <v>0.23255813953488372</v>
      </c>
      <c r="G142" s="113">
        <f t="shared" si="10"/>
        <v>0.39534883720930231</v>
      </c>
      <c r="H142" s="113">
        <f t="shared" si="10"/>
        <v>0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0</v>
      </c>
      <c r="P142" s="22">
        <v>14</v>
      </c>
      <c r="Q142" s="22">
        <v>13</v>
      </c>
      <c r="R142" s="22">
        <v>17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14</v>
      </c>
      <c r="F143" s="116">
        <f t="shared" si="11"/>
        <v>13</v>
      </c>
      <c r="G143" s="116">
        <f t="shared" si="11"/>
        <v>17</v>
      </c>
      <c r="H143" s="116">
        <f t="shared" si="11"/>
        <v>0</v>
      </c>
      <c r="I143" s="117">
        <f t="shared" si="11"/>
        <v>0</v>
      </c>
      <c r="J143" s="235">
        <f>+SUM(B143:I143)</f>
        <v>44</v>
      </c>
      <c r="M143" s="3">
        <v>0</v>
      </c>
      <c r="N143" s="22">
        <v>0</v>
      </c>
      <c r="O143" s="22">
        <v>0</v>
      </c>
      <c r="P143" s="22">
        <v>20</v>
      </c>
      <c r="Q143" s="22">
        <v>10</v>
      </c>
      <c r="R143" s="22">
        <v>20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0.31818181818181818</v>
      </c>
      <c r="F144" s="119">
        <f t="shared" si="12"/>
        <v>0.29545454545454547</v>
      </c>
      <c r="G144" s="119">
        <f t="shared" si="12"/>
        <v>0.38636363636363635</v>
      </c>
      <c r="H144" s="119">
        <f t="shared" si="12"/>
        <v>0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12</v>
      </c>
      <c r="Q144" s="3">
        <v>4</v>
      </c>
      <c r="R144" s="3">
        <v>8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20</v>
      </c>
      <c r="F145" s="116">
        <f t="shared" si="13"/>
        <v>10</v>
      </c>
      <c r="G145" s="116">
        <f t="shared" si="13"/>
        <v>20</v>
      </c>
      <c r="H145" s="116">
        <f t="shared" si="13"/>
        <v>0</v>
      </c>
      <c r="I145" s="117">
        <f t="shared" si="13"/>
        <v>0</v>
      </c>
      <c r="J145" s="235">
        <f>+SUM(B145:I145)</f>
        <v>50</v>
      </c>
      <c r="M145" s="3">
        <v>0</v>
      </c>
      <c r="N145" s="3">
        <v>0</v>
      </c>
      <c r="O145" s="3">
        <v>0</v>
      </c>
      <c r="P145" s="3">
        <v>9</v>
      </c>
      <c r="Q145" s="3">
        <v>4</v>
      </c>
      <c r="R145" s="3">
        <v>10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0.4</v>
      </c>
      <c r="F146" s="119">
        <f t="shared" si="14"/>
        <v>0.2</v>
      </c>
      <c r="G146" s="119">
        <f t="shared" si="14"/>
        <v>0.4</v>
      </c>
      <c r="H146" s="119">
        <f t="shared" si="14"/>
        <v>0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12</v>
      </c>
      <c r="Q146" s="3">
        <v>9</v>
      </c>
      <c r="R146" s="3">
        <v>13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12</v>
      </c>
      <c r="F147" s="116">
        <f t="shared" si="15"/>
        <v>4</v>
      </c>
      <c r="G147" s="116">
        <f t="shared" si="15"/>
        <v>8</v>
      </c>
      <c r="H147" s="116">
        <f t="shared" si="15"/>
        <v>0</v>
      </c>
      <c r="I147" s="117">
        <f t="shared" si="15"/>
        <v>0</v>
      </c>
      <c r="J147" s="235">
        <f>+SUM(B147:I147)</f>
        <v>24</v>
      </c>
      <c r="M147" s="3">
        <v>0</v>
      </c>
      <c r="N147" s="3">
        <v>0</v>
      </c>
      <c r="O147" s="3">
        <v>0</v>
      </c>
      <c r="P147" s="3">
        <v>15</v>
      </c>
      <c r="Q147" s="3">
        <v>10</v>
      </c>
      <c r="R147" s="3">
        <v>24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0.5</v>
      </c>
      <c r="F148" s="119">
        <f t="shared" si="16"/>
        <v>0.16666666666666666</v>
      </c>
      <c r="G148" s="119">
        <f t="shared" si="16"/>
        <v>0.33333333333333331</v>
      </c>
      <c r="H148" s="119">
        <f t="shared" si="16"/>
        <v>0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9</v>
      </c>
      <c r="F149" s="116">
        <f t="shared" si="17"/>
        <v>4</v>
      </c>
      <c r="G149" s="116">
        <f t="shared" si="17"/>
        <v>10</v>
      </c>
      <c r="H149" s="116">
        <f t="shared" si="17"/>
        <v>0</v>
      </c>
      <c r="I149" s="117">
        <f t="shared" si="17"/>
        <v>0</v>
      </c>
      <c r="J149" s="235">
        <f>+SUM(B149:I149)</f>
        <v>23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0.39130434782608697</v>
      </c>
      <c r="F150" s="119">
        <f t="shared" si="18"/>
        <v>0.17391304347826086</v>
      </c>
      <c r="G150" s="119">
        <f t="shared" si="18"/>
        <v>0.43478260869565216</v>
      </c>
      <c r="H150" s="119">
        <f t="shared" si="18"/>
        <v>0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12</v>
      </c>
      <c r="F151" s="116">
        <f t="shared" si="19"/>
        <v>9</v>
      </c>
      <c r="G151" s="116">
        <f t="shared" si="19"/>
        <v>13</v>
      </c>
      <c r="H151" s="116">
        <f t="shared" si="19"/>
        <v>0</v>
      </c>
      <c r="I151" s="117">
        <f t="shared" si="19"/>
        <v>0</v>
      </c>
      <c r="J151" s="235">
        <f>+SUM(B151:I151)</f>
        <v>34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0.35294117647058826</v>
      </c>
      <c r="F152" s="119">
        <f t="shared" si="20"/>
        <v>0.26470588235294118</v>
      </c>
      <c r="G152" s="119">
        <f t="shared" si="20"/>
        <v>0.38235294117647056</v>
      </c>
      <c r="H152" s="119">
        <f t="shared" si="20"/>
        <v>0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15</v>
      </c>
      <c r="F153" s="122">
        <f t="shared" si="21"/>
        <v>10</v>
      </c>
      <c r="G153" s="122">
        <f t="shared" si="21"/>
        <v>24</v>
      </c>
      <c r="H153" s="122">
        <f t="shared" si="21"/>
        <v>0</v>
      </c>
      <c r="I153" s="123">
        <f t="shared" si="21"/>
        <v>0</v>
      </c>
      <c r="J153" s="259">
        <f>+SUM(B153:I153)</f>
        <v>49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0.30612244897959184</v>
      </c>
      <c r="F154" s="125">
        <f t="shared" si="22"/>
        <v>0.20408163265306123</v>
      </c>
      <c r="G154" s="125">
        <f t="shared" si="22"/>
        <v>0.48979591836734693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40</v>
      </c>
      <c r="C159" s="83">
        <f t="shared" ref="C159:E159" si="23">+N159</f>
        <v>1</v>
      </c>
      <c r="D159" s="83">
        <f t="shared" si="23"/>
        <v>2</v>
      </c>
      <c r="E159" s="110">
        <f t="shared" si="23"/>
        <v>0</v>
      </c>
      <c r="F159" s="297">
        <f>+SUM(B159:E159)</f>
        <v>43</v>
      </c>
      <c r="G159" s="83">
        <f>Q159</f>
        <v>7</v>
      </c>
      <c r="H159" s="110">
        <f>R159</f>
        <v>36</v>
      </c>
      <c r="I159" s="297">
        <f>+SUM(G159:H159)</f>
        <v>43</v>
      </c>
      <c r="J159" s="34"/>
      <c r="M159" s="3">
        <v>40</v>
      </c>
      <c r="N159" s="3">
        <v>1</v>
      </c>
      <c r="O159" s="3">
        <v>2</v>
      </c>
      <c r="P159" s="3">
        <v>0</v>
      </c>
      <c r="Q159" s="3">
        <v>7</v>
      </c>
      <c r="R159" s="3">
        <v>36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0.93023255813953487</v>
      </c>
      <c r="C160" s="30">
        <f t="shared" ref="C160:E160" si="24">+IF($F$159=0,"",(C159/$F$159))</f>
        <v>2.3255813953488372E-2</v>
      </c>
      <c r="D160" s="30">
        <f t="shared" si="24"/>
        <v>4.6511627906976744E-2</v>
      </c>
      <c r="E160" s="113">
        <f t="shared" si="24"/>
        <v>0</v>
      </c>
      <c r="F160" s="298"/>
      <c r="G160" s="30">
        <f>+IF($I$159=0,"",(G159/$I$159))</f>
        <v>0.16279069767441862</v>
      </c>
      <c r="H160" s="113">
        <f>+IF($I$159=0,"",(H159/$I$159))</f>
        <v>0.83720930232558144</v>
      </c>
      <c r="I160" s="298"/>
      <c r="J160" s="34"/>
      <c r="M160" s="3">
        <v>42</v>
      </c>
      <c r="N160" s="3">
        <v>0</v>
      </c>
      <c r="O160" s="3">
        <v>2</v>
      </c>
      <c r="P160" s="3">
        <v>0</v>
      </c>
      <c r="Q160" s="3">
        <v>8</v>
      </c>
      <c r="R160" s="3">
        <v>36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42</v>
      </c>
      <c r="C161" s="25">
        <f t="shared" ref="C161:E161" si="25">+N160</f>
        <v>0</v>
      </c>
      <c r="D161" s="25">
        <f t="shared" si="25"/>
        <v>2</v>
      </c>
      <c r="E161" s="116">
        <f t="shared" si="25"/>
        <v>0</v>
      </c>
      <c r="F161" s="235">
        <f>+SUM(B161:E161)</f>
        <v>44</v>
      </c>
      <c r="G161" s="25">
        <f>Q160</f>
        <v>8</v>
      </c>
      <c r="H161" s="116">
        <f>R160</f>
        <v>36</v>
      </c>
      <c r="I161" s="235">
        <f>+SUM(G161:H161)</f>
        <v>44</v>
      </c>
      <c r="J161" s="34"/>
      <c r="M161" s="3">
        <v>39</v>
      </c>
      <c r="N161" s="3">
        <v>7</v>
      </c>
      <c r="O161" s="3">
        <v>4</v>
      </c>
      <c r="P161" s="3">
        <v>0</v>
      </c>
      <c r="Q161" s="3">
        <v>11</v>
      </c>
      <c r="R161" s="3">
        <v>39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0.95454545454545459</v>
      </c>
      <c r="C162" s="29">
        <f t="shared" ref="C162:E162" si="26">+IF($F$161=0,"",(C161/$F$161))</f>
        <v>0</v>
      </c>
      <c r="D162" s="29">
        <f t="shared" si="26"/>
        <v>4.5454545454545456E-2</v>
      </c>
      <c r="E162" s="119">
        <f t="shared" si="26"/>
        <v>0</v>
      </c>
      <c r="F162" s="236"/>
      <c r="G162" s="29">
        <f>+IF($I$161=0,"",(G161/$I$161))</f>
        <v>0.18181818181818182</v>
      </c>
      <c r="H162" s="119">
        <f>+IF($I$161=0,"",(H161/$I$161))</f>
        <v>0.81818181818181823</v>
      </c>
      <c r="I162" s="236"/>
      <c r="J162" s="34"/>
      <c r="M162" s="3">
        <v>5</v>
      </c>
      <c r="N162" s="3">
        <v>15</v>
      </c>
      <c r="O162" s="3">
        <v>4</v>
      </c>
      <c r="P162" s="3">
        <v>0</v>
      </c>
      <c r="Q162" s="3">
        <v>3</v>
      </c>
      <c r="R162" s="3">
        <v>21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39</v>
      </c>
      <c r="C163" s="25">
        <f t="shared" ref="C163:E163" si="27">+N161</f>
        <v>7</v>
      </c>
      <c r="D163" s="25">
        <f t="shared" si="27"/>
        <v>4</v>
      </c>
      <c r="E163" s="116">
        <f t="shared" si="27"/>
        <v>0</v>
      </c>
      <c r="F163" s="235">
        <f>+SUM(B163:E163)</f>
        <v>50</v>
      </c>
      <c r="G163" s="25">
        <f>Q161</f>
        <v>11</v>
      </c>
      <c r="H163" s="116">
        <f>R161</f>
        <v>39</v>
      </c>
      <c r="I163" s="235">
        <f>+SUM(G163:H163)</f>
        <v>50</v>
      </c>
      <c r="J163" s="34"/>
      <c r="M163" s="3">
        <v>3</v>
      </c>
      <c r="N163" s="3">
        <v>16</v>
      </c>
      <c r="O163" s="3">
        <v>4</v>
      </c>
      <c r="P163" s="3">
        <v>0</v>
      </c>
      <c r="Q163" s="3">
        <v>6</v>
      </c>
      <c r="R163" s="3">
        <v>17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0.78</v>
      </c>
      <c r="C164" s="29">
        <f t="shared" ref="C164:E164" si="28">+IF($F$163=0,"",(C163/$F$163))</f>
        <v>0.14000000000000001</v>
      </c>
      <c r="D164" s="29">
        <f t="shared" si="28"/>
        <v>0.08</v>
      </c>
      <c r="E164" s="119">
        <f t="shared" si="28"/>
        <v>0</v>
      </c>
      <c r="F164" s="236"/>
      <c r="G164" s="29">
        <f>+IF($I$163=0,"",(G163/$I$163))</f>
        <v>0.22</v>
      </c>
      <c r="H164" s="119">
        <f>+IF($I$163=0,"",(H163/$I$163))</f>
        <v>0.78</v>
      </c>
      <c r="I164" s="236"/>
      <c r="J164" s="34"/>
      <c r="M164" s="3">
        <v>2</v>
      </c>
      <c r="N164" s="3">
        <v>27</v>
      </c>
      <c r="O164" s="3">
        <v>5</v>
      </c>
      <c r="P164" s="3">
        <v>0</v>
      </c>
      <c r="Q164" s="3">
        <v>9</v>
      </c>
      <c r="R164" s="3">
        <v>25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5</v>
      </c>
      <c r="C165" s="19">
        <f t="shared" ref="C165:E165" si="29">+N162</f>
        <v>15</v>
      </c>
      <c r="D165" s="19">
        <f t="shared" si="29"/>
        <v>4</v>
      </c>
      <c r="E165" s="122">
        <f t="shared" si="29"/>
        <v>0</v>
      </c>
      <c r="F165" s="235">
        <f>+SUM(B165:E165)</f>
        <v>24</v>
      </c>
      <c r="G165" s="25">
        <f>Q162</f>
        <v>3</v>
      </c>
      <c r="H165" s="116">
        <f>R162</f>
        <v>21</v>
      </c>
      <c r="I165" s="235">
        <f>+SUM(G165:H165)</f>
        <v>24</v>
      </c>
      <c r="J165" s="34"/>
      <c r="M165" s="3">
        <v>11</v>
      </c>
      <c r="N165" s="3">
        <v>31</v>
      </c>
      <c r="O165" s="3">
        <v>7</v>
      </c>
      <c r="P165" s="3">
        <v>0</v>
      </c>
      <c r="Q165" s="3">
        <v>17</v>
      </c>
      <c r="R165" s="3">
        <v>32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0.20833333333333334</v>
      </c>
      <c r="C166" s="29">
        <f>+IF($F$165=0,"",(C165/$F$165))</f>
        <v>0.625</v>
      </c>
      <c r="D166" s="29">
        <f t="shared" ref="D166:E166" si="30">+IF($F$165=0,"",(D165/$F$165))</f>
        <v>0.16666666666666666</v>
      </c>
      <c r="E166" s="119">
        <f t="shared" si="30"/>
        <v>0</v>
      </c>
      <c r="F166" s="236"/>
      <c r="G166" s="29">
        <f>+IF($I$165=0,"",(G165/$I$165))</f>
        <v>0.125</v>
      </c>
      <c r="H166" s="119">
        <f>+IF($I$165=0,"",(H165/$I$165))</f>
        <v>0.875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3</v>
      </c>
      <c r="C167" s="19">
        <f t="shared" ref="C167:E167" si="31">+N163</f>
        <v>16</v>
      </c>
      <c r="D167" s="19">
        <f t="shared" si="31"/>
        <v>4</v>
      </c>
      <c r="E167" s="122">
        <f t="shared" si="31"/>
        <v>0</v>
      </c>
      <c r="F167" s="235">
        <f>+SUM(B167:E167)</f>
        <v>23</v>
      </c>
      <c r="G167" s="25">
        <f>Q163</f>
        <v>6</v>
      </c>
      <c r="H167" s="116">
        <f>R163</f>
        <v>17</v>
      </c>
      <c r="I167" s="235">
        <f>+SUM(G167:H167)</f>
        <v>23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0.13043478260869565</v>
      </c>
      <c r="C168" s="29">
        <f>+IF($F$167=0,"",(C167/$F$167))</f>
        <v>0.69565217391304346</v>
      </c>
      <c r="D168" s="29">
        <f>+IF($F$167=0,"",(D167/$F$167))</f>
        <v>0.17391304347826086</v>
      </c>
      <c r="E168" s="119">
        <f>+IF($F$167=0,"",(E167/$F$167))</f>
        <v>0</v>
      </c>
      <c r="F168" s="236"/>
      <c r="G168" s="29">
        <f>+IF($I$167=0,"",(G167/$I$167))</f>
        <v>0.2608695652173913</v>
      </c>
      <c r="H168" s="119">
        <f>+IF($I$167=0,"",(H167/$I$167))</f>
        <v>0.73913043478260865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2</v>
      </c>
      <c r="C169" s="19">
        <f t="shared" ref="C169:E169" si="32">+N164</f>
        <v>27</v>
      </c>
      <c r="D169" s="19">
        <f t="shared" si="32"/>
        <v>5</v>
      </c>
      <c r="E169" s="122">
        <f t="shared" si="32"/>
        <v>0</v>
      </c>
      <c r="F169" s="235">
        <f>+SUM(B169:E169)</f>
        <v>34</v>
      </c>
      <c r="G169" s="25">
        <f>Q164</f>
        <v>9</v>
      </c>
      <c r="H169" s="116">
        <f>R164</f>
        <v>25</v>
      </c>
      <c r="I169" s="277">
        <f>+SUM(G169:H169)</f>
        <v>34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5.8823529411764705E-2</v>
      </c>
      <c r="C170" s="29">
        <f>+IF($F$169=0,"",(C169/$F$169))</f>
        <v>0.79411764705882348</v>
      </c>
      <c r="D170" s="29">
        <f>+IF($F$169=0,"",(D169/$F$169))</f>
        <v>0.14705882352941177</v>
      </c>
      <c r="E170" s="119">
        <f>+IF($F$169=0,"",(E169/$F$169))</f>
        <v>0</v>
      </c>
      <c r="F170" s="236"/>
      <c r="G170" s="29">
        <f>+IF($I$169=0,"",(G169/$I$169))</f>
        <v>0.26470588235294118</v>
      </c>
      <c r="H170" s="119">
        <f>+IF($I$169=0,"",(H169/$I$169))</f>
        <v>0.73529411764705888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11</v>
      </c>
      <c r="C171" s="19">
        <f t="shared" ref="C171:E171" si="33">+N165</f>
        <v>31</v>
      </c>
      <c r="D171" s="19">
        <f t="shared" si="33"/>
        <v>7</v>
      </c>
      <c r="E171" s="122">
        <f t="shared" si="33"/>
        <v>0</v>
      </c>
      <c r="F171" s="259">
        <f>+SUM(B171:E171)</f>
        <v>49</v>
      </c>
      <c r="G171" s="19">
        <f>Q165</f>
        <v>17</v>
      </c>
      <c r="H171" s="122">
        <f>R165</f>
        <v>32</v>
      </c>
      <c r="I171" s="259">
        <f>+SUM(G171:H171)</f>
        <v>49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0.22448979591836735</v>
      </c>
      <c r="C172" s="127">
        <f t="shared" ref="C172:E172" si="34">+IF($F$171=0,"",(C171/$F$171))</f>
        <v>0.63265306122448983</v>
      </c>
      <c r="D172" s="127">
        <f t="shared" si="34"/>
        <v>0.14285714285714285</v>
      </c>
      <c r="E172" s="125">
        <f t="shared" si="34"/>
        <v>0</v>
      </c>
      <c r="F172" s="260"/>
      <c r="G172" s="127">
        <f>+IF($I$171=0,"",(G171/$I$171))</f>
        <v>0.34693877551020408</v>
      </c>
      <c r="H172" s="125">
        <f>+IF($I$171=0,"",(H171/$I$171))</f>
        <v>0.65306122448979587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43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43</v>
      </c>
      <c r="I178" s="21"/>
      <c r="J178" s="21"/>
      <c r="K178" s="3"/>
      <c r="L178" s="3"/>
      <c r="M178" s="3">
        <v>0</v>
      </c>
      <c r="N178" s="3">
        <v>43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</v>
      </c>
      <c r="C179" s="30">
        <f t="shared" ref="C179:G179" si="36">+IF($H$178=0,"",(C178/$H$178))</f>
        <v>1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0</v>
      </c>
      <c r="N179" s="3">
        <v>43</v>
      </c>
      <c r="O179" s="43">
        <v>0</v>
      </c>
      <c r="P179" s="43">
        <v>0</v>
      </c>
      <c r="Q179" s="43">
        <v>1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43</v>
      </c>
      <c r="D180" s="25">
        <f t="shared" si="37"/>
        <v>0</v>
      </c>
      <c r="E180" s="25">
        <f t="shared" si="37"/>
        <v>0</v>
      </c>
      <c r="F180" s="25">
        <f t="shared" si="37"/>
        <v>1</v>
      </c>
      <c r="G180" s="116">
        <f t="shared" si="37"/>
        <v>0</v>
      </c>
      <c r="H180" s="235">
        <f>+SUM(B180:G180)</f>
        <v>44</v>
      </c>
      <c r="I180" s="20"/>
      <c r="J180" s="20"/>
      <c r="K180" s="3"/>
      <c r="L180" s="3"/>
      <c r="M180" s="3">
        <v>0</v>
      </c>
      <c r="N180" s="3">
        <v>49</v>
      </c>
      <c r="O180" s="43">
        <v>0</v>
      </c>
      <c r="P180" s="43">
        <v>0</v>
      </c>
      <c r="Q180" s="43">
        <v>1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</v>
      </c>
      <c r="C181" s="29">
        <f t="shared" ref="C181:G181" si="38">+IF($H$180=0,"",(C180/$H$180))</f>
        <v>0.97727272727272729</v>
      </c>
      <c r="D181" s="29">
        <f t="shared" si="38"/>
        <v>0</v>
      </c>
      <c r="E181" s="29">
        <f t="shared" si="38"/>
        <v>0</v>
      </c>
      <c r="F181" s="29">
        <f t="shared" si="38"/>
        <v>2.2727272727272728E-2</v>
      </c>
      <c r="G181" s="119">
        <f t="shared" si="38"/>
        <v>0</v>
      </c>
      <c r="H181" s="236"/>
      <c r="I181" s="20"/>
      <c r="J181" s="20"/>
      <c r="K181" s="3"/>
      <c r="L181" s="3"/>
      <c r="M181" s="3">
        <v>0</v>
      </c>
      <c r="N181" s="3">
        <v>19</v>
      </c>
      <c r="O181" s="43">
        <v>5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49</v>
      </c>
      <c r="D182" s="25">
        <f t="shared" si="39"/>
        <v>0</v>
      </c>
      <c r="E182" s="25">
        <f t="shared" si="39"/>
        <v>0</v>
      </c>
      <c r="F182" s="25">
        <f t="shared" si="39"/>
        <v>1</v>
      </c>
      <c r="G182" s="116">
        <f t="shared" si="39"/>
        <v>0</v>
      </c>
      <c r="H182" s="235">
        <f>+SUM(B182:G182)</f>
        <v>50</v>
      </c>
      <c r="I182" s="20"/>
      <c r="J182" s="20"/>
      <c r="K182" s="3"/>
      <c r="L182" s="3"/>
      <c r="M182" s="3">
        <v>0</v>
      </c>
      <c r="N182" s="3">
        <v>0</v>
      </c>
      <c r="O182" s="43">
        <v>23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</v>
      </c>
      <c r="C183" s="29">
        <f t="shared" ref="C183:G183" si="40">+IF($H$182=0,"",(C182/$H$182))</f>
        <v>0.98</v>
      </c>
      <c r="D183" s="29">
        <f t="shared" si="40"/>
        <v>0</v>
      </c>
      <c r="E183" s="29">
        <f t="shared" si="40"/>
        <v>0</v>
      </c>
      <c r="F183" s="29">
        <f t="shared" si="40"/>
        <v>0.02</v>
      </c>
      <c r="G183" s="119">
        <f t="shared" si="40"/>
        <v>0</v>
      </c>
      <c r="H183" s="236"/>
      <c r="I183" s="20"/>
      <c r="J183" s="20"/>
      <c r="K183" s="20"/>
      <c r="L183" s="20"/>
      <c r="M183" s="3">
        <v>0</v>
      </c>
      <c r="N183" s="3">
        <v>0</v>
      </c>
      <c r="O183" s="43">
        <v>34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19</v>
      </c>
      <c r="D184" s="25">
        <f t="shared" si="41"/>
        <v>5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24</v>
      </c>
      <c r="I184" s="20"/>
      <c r="J184" s="20"/>
      <c r="K184" s="20"/>
      <c r="L184" s="20"/>
      <c r="M184" s="3">
        <v>0</v>
      </c>
      <c r="N184" s="3">
        <v>38</v>
      </c>
      <c r="O184" s="43">
        <v>11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</v>
      </c>
      <c r="C185" s="29">
        <f t="shared" ref="C185:G185" si="42">+IF($H$184=0,"",(C184/$H$184))</f>
        <v>0.79166666666666663</v>
      </c>
      <c r="D185" s="29">
        <f t="shared" si="42"/>
        <v>0.20833333333333334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23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23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</v>
      </c>
      <c r="C187" s="29">
        <f t="shared" si="44"/>
        <v>0</v>
      </c>
      <c r="D187" s="29">
        <f t="shared" si="44"/>
        <v>1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34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34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</v>
      </c>
      <c r="C189" s="29">
        <f t="shared" si="46"/>
        <v>0</v>
      </c>
      <c r="D189" s="29">
        <f t="shared" si="46"/>
        <v>1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38</v>
      </c>
      <c r="D190" s="25">
        <f t="shared" si="47"/>
        <v>11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49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</v>
      </c>
      <c r="C191" s="127">
        <f>+IF($H$190=0,"",(C190/$H$190))</f>
        <v>0.77551020408163263</v>
      </c>
      <c r="D191" s="127">
        <f t="shared" ref="D191:G191" si="48">+IF($H$190=0,"",(D190/$H$190))</f>
        <v>0.22448979591836735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6</v>
      </c>
      <c r="I197" s="28">
        <v>3</v>
      </c>
      <c r="J197" s="33">
        <v>12</v>
      </c>
      <c r="K197" s="33">
        <v>16</v>
      </c>
      <c r="L197" s="33">
        <v>15</v>
      </c>
      <c r="M197" s="70">
        <v>8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31</v>
      </c>
      <c r="K198" s="33">
        <v>33</v>
      </c>
      <c r="L198" s="33">
        <v>30</v>
      </c>
      <c r="M198" s="70">
        <v>55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15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6</v>
      </c>
      <c r="I202" s="158">
        <f t="shared" si="49"/>
        <v>3</v>
      </c>
      <c r="J202" s="158">
        <f t="shared" si="49"/>
        <v>43</v>
      </c>
      <c r="K202" s="158">
        <f t="shared" ref="K202:L202" si="50">+SUM(K196:K201)</f>
        <v>49</v>
      </c>
      <c r="L202" s="158">
        <f t="shared" si="50"/>
        <v>45</v>
      </c>
      <c r="M202" s="179">
        <f>+SUM(M196:M201)</f>
        <v>78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>
        <v>1</v>
      </c>
      <c r="G209" s="187"/>
      <c r="H209" s="186">
        <v>0.66666666666666663</v>
      </c>
      <c r="I209" s="186"/>
      <c r="J209" s="194">
        <v>0.66666666666666663</v>
      </c>
      <c r="K209" s="202"/>
      <c r="L209" s="186">
        <v>0.77777777777777779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>
        <v>0.5161290322580645</v>
      </c>
      <c r="K210" s="202"/>
      <c r="L210" s="186">
        <v>0.5757575757575758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128</v>
      </c>
      <c r="G220" s="187"/>
      <c r="H220" s="193" t="s">
        <v>66</v>
      </c>
      <c r="I220" s="187"/>
      <c r="J220" s="193" t="s">
        <v>126</v>
      </c>
      <c r="K220" s="187"/>
      <c r="L220" s="193" t="s">
        <v>126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126</v>
      </c>
      <c r="K221" s="187"/>
      <c r="L221" s="193" t="s">
        <v>125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2023-09-03T03:15:38Z</dcterms:modified>
</cp:coreProperties>
</file>