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0FF5751-C141-49E9-9B8F-28E35DEEB97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<sst xmlns="http://schemas.openxmlformats.org/spreadsheetml/2006/main" count="22315" uniqueCount="444">
  <si>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</si>
  <si>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</si>
  <si>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</si>
  <si>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</si>
  <si>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</si>
  <si>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</si>
  <si>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</si>
  <si>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</si>
  <si>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</si>
  <si>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</si>
  <si>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</si>
  <si>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</si>
  <si>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</si>
  <si>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</si>
  <si>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</si>
  <si>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</si>
  <si>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</si>
  <si>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</si>
  <si>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</si>
  <si>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</si>
  <si>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</si>
  <si>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</si>
  <si>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</si>
  <si>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</si>
  <si>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</si>
  <si>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</si>
  <si>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</si>
  <si>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</si>
  <si>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</si>
  <si>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</si>
  <si>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</si>
  <si>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</si>
  <si>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</si>
  <si>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</si>
  <si>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</si>
  <si>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</si>
  <si>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</si>
  <si>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</si>
  <si>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</si>
  <si>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</si>
  <si>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</si>
  <si>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</si>
  <si>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</si>
  <si>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</si>
  <si>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</si>
  <si>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</si>
  <si>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</si>
  <si>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</si>
  <si>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</si>
  <si>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</si>
  <si>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</si>
  <si>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</si>
  <si>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</si>
  <si>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</si>
  <si>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</si>
  <si>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</si>
  <si>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</si>
  <si>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</si>
  <si>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</si>
  <si>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</si>
  <si>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</si>
  <si>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</si>
  <si>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</si>
  <si>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</si>
  <si>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</si>
  <si>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</si>
  <si>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</si>
  <si>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</si>
  <si>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</si>
  <si>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</si>
  <si>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</si>
  <si>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</si>
  <si>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</si>
  <si>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</si>
  <si>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</si>
  <si>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</si>
  <si>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</si>
  <si>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</si>
  <si>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</si>
  <si>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</si>
  <si>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</si>
  <si>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</si>
  <si>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</si>
  <si>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</si>
  <si>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</si>
  <si>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</si>
  <si>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</si>
  <si>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</si>
  <si>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</si>
  <si>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</si>
  <si>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</si>
  <si>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</si>
  <si>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</si>
  <si>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</si>
  <si>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</si>
  <si>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</si>
  <si>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</si>
  <si>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</si>
  <si>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</si>
  <si>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</si>
  <si>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</si>
  <si>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</si>
  <si>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</si>
  <si>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</si>
  <si>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</si>
  <si>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</si>
  <si>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</si>
  <si>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</si>
  <si>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</si>
  <si>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</si>
  <si>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</si>
  <si>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</si>
  <si>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</si>
  <si>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</si>
  <si>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</si>
  <si>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</si>
  <si>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</si>
  <si>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</si>
  <si>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</si>
  <si>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</si>
  <si>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</si>
  <si>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</si>
  <si>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</si>
  <si>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</si>
  <si>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</si>
  <si>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</si>
  <si>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</si>
  <si>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</si>
  <si>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</si>
  <si>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</si>
  <si>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</si>
  <si>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</si>
  <si>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</si>
  <si>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</si>
  <si>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</si>
  <si>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</si>
  <si>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</si>
  <si>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</si>
  <si>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</si>
  <si>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</si>
  <si>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</si>
  <si>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</si>
  <si>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</si>
  <si>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</si>
  <si>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</si>
  <si>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</si>
  <si>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</si>
  <si>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</si>
  <si>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</si>
  <si>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</si>
  <si>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</si>
  <si>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</si>
  <si>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</si>
  <si>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</si>
  <si>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</si>
  <si>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</si>
  <si>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</si>
  <si>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</si>
  <si>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</si>
  <si>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</si>
  <si>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</si>
  <si>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</si>
  <si>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</si>
  <si>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</si>
  <si>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</si>
  <si>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</si>
  <si>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</si>
  <si>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</si>
  <si>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</si>
  <si>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</si>
  <si>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</si>
  <si>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</si>
  <si>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</si>
  <si>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</si>
  <si>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</si>
  <si>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</si>
  <si>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</si>
  <si>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</si>
  <si>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</si>
  <si>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</si>
  <si>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</si>
  <si>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</si>
  <si>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</si>
  <si>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</si>
  <si>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</si>
  <si>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</si>
  <si>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</si>
  <si>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</si>
  <si>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</si>
  <si>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</si>
  <si>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</si>
  <si>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</si>
  <si>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</si>
  <si>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</si>
  <si>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</si>
  <si>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</si>
  <si>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</si>
  <si>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</si>
  <si>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</si>
  <si>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</si>
  <si>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</si>
  <si>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</si>
  <si>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</si>
  <si>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</si>
  <si>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</si>
  <si>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</si>
  <si>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</si>
  <si>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</si>
  <si>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</si>
  <si>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</si>
  <si>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</si>
  <si>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</si>
  <si>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</si>
  <si>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</si>
  <si>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</si>
  <si>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</si>
  <si>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</si>
  <si>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</si>
  <si>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</si>
  <si>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</si>
  <si>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</si>
  <si>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</si>
  <si>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</si>
  <si>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</si>
  <si>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</si>
  <si>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</si>
  <si>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</si>
  <si>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</si>
  <si>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</si>
  <si>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</si>
  <si>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</si>
  <si>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</si>
  <si>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</si>
  <si>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</si>
  <si>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</si>
  <si>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</si>
  <si>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</si>
  <si>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</si>
  <si>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</si>
  <si>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</si>
  <si>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</si>
  <si>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</si>
  <si>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</si>
  <si>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</si>
  <si>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</si>
  <si>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</si>
  <si>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</si>
  <si>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</si>
  <si>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</si>
  <si>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</si>
  <si>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</si>
  <si>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</si>
  <si>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</si>
  <si>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</si>
  <si>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</si>
  <si>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</si>
  <si>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</si>
  <si>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</si>
  <si>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</si>
  <si>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</si>
  <si>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</si>
  <si>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</si>
  <si>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</si>
  <si>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</si>
  <si>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</si>
  <si>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</si>
  <si>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</si>
  <si>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</si>
  <si>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</si>
  <si>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</si>
  <si>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</si>
  <si>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</si>
  <si>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</si>
  <si>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</si>
  <si>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</si>
  <si>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</si>
  <si>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</si>
  <si>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</si>
  <si>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</si>
  <si>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</si>
  <si>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</si>
  <si>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</si>
  <si>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</si>
  <si>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</si>
  <si>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</si>
  <si>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</si>
  <si>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</si>
  <si>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</si>
  <si>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</si>
  <si>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</si>
  <si>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</si>
  <si>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</si>
  <si>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</si>
  <si>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</si>
  <si>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</si>
  <si>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</si>
  <si>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</si>
  <si>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</si>
  <si>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</si>
  <si>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</si>
  <si>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</si>
  <si>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</si>
  <si>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</si>
  <si>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</si>
  <si>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</si>
  <si>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</si>
  <si>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</si>
  <si>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</si>
  <si>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</si>
  <si>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</si>
  <si>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</si>
  <si>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</si>
  <si>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</si>
  <si>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</si>
  <si>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</si>
  <si>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</si>
  <si>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</si>
  <si>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</si>
  <si>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</si>
  <si>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</si>
  <si>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</si>
  <si>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</si>
  <si>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</si>
  <si>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</si>
  <si>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</si>
  <si>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</si>
  <si>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</si>
  <si>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</si>
  <si>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</si>
  <si>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</si>
  <si>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</si>
  <si>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</si>
  <si>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</si>
  <si>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</si>
  <si>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</si>
  <si>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</si>
  <si>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</si>
  <si>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</si>
  <si>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</si>
  <si>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</si>
  <si>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</si>
  <si>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</si>
  <si>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</si>
  <si>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</si>
  <si>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</si>
  <si>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</si>
  <si>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</si>
  <si>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</si>
  <si>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</si>
  <si>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</si>
  <si>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</si>
  <si>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</si>
  <si>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</si>
  <si>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</si>
  <si>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</si>
  <si>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</si>
  <si>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</si>
  <si>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</si>
  <si>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</si>
  <si>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</si>
  <si>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</si>
  <si>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</si>
  <si>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</si>
  <si>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</si>
  <si>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</si>
  <si>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</si>
  <si>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</si>
  <si>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</si>
  <si>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</si>
  <si>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</si>
  <si>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</si>
  <si>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</si>
  <si>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</si>
  <si>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</si>
  <si>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</si>
  <si>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</si>
  <si>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</si>
  <si>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</si>
  <si>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</si>
  <si>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</si>
  <si>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</si>
  <si>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</si>
  <si>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</si>
  <si>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</si>
  <si>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</si>
  <si>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</si>
  <si>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</si>
  <si>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</si>
  <si>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</si>
  <si>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</si>
  <si>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</si>
  <si>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</si>
  <si>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</si>
  <si>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</si>
  <si>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</si>
  <si>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</si>
  <si>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</si>
  <si>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</si>
  <si>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</si>
  <si>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</si>
  <si>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</si>
  <si>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</si>
  <si>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</si>
  <si>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</si>
  <si>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</si>
  <si>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</si>
  <si>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</si>
  <si>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</si>
  <si>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</si>
  <si>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</si>
  <si>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</si>
  <si>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</si>
  <si>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</si>
  <si>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</si>
  <si>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</si>
  <si>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</si>
  <si>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</si>
  <si>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</si>
  <si>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</si>
  <si>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</si>
  <si>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</si>
  <si>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</si>
  <si>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</si>
  <si>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</si>
  <si>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</si>
  <si>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</si>
  <si>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</si>
  <si>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</si>
  <si>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</si>
  <si>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</si>
  <si>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</si>
  <si>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</si>
  <si>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</si>
  <si>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</si>
  <si>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</si>
  <si>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</si>
  <si>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</si>
  <si>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</si>
  <si>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</si>
  <si>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</si>
  <si>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</si>
  <si>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</si>
  <si>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TULUÁ</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</si>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</sst>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TULUÁ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76834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76834</v>
      </c>
      <c r="F12" s="141"/>
      <c r="G12" s="139" t="str">
        <f>+A10</f>
        <v>TULUÁ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TULUÁ</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10760</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10537</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223</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0.56984478935698446</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0.47799999999999998</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0.54887387387387387</v>
      </c>
      <c r="D30" s="24">
        <v>0.57994916690200504</v>
      </c>
      <c r="E30" s="24">
        <v>0.55633523852639921</v>
      </c>
      <c r="F30" s="24">
        <v>0.56903979140687</v>
      </c>
      <c r="G30" s="24">
        <v>0.54933512124259698</v>
      </c>
      <c r="H30" s="25">
        <v>0.52916018662519437</v>
      </c>
      <c r="I30" s="25">
        <v>0.50919324577861158</v>
      </c>
      <c r="J30" s="26">
        <v>0.43052247101794505</v>
      </c>
      <c r="K30" s="26">
        <v>0.50101214574898789</v>
      </c>
      <c r="L30" s="26">
        <v>0.51179877721763378</v>
      </c>
      <c r="M30" s="27">
        <v>0.56984478935698446</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2245</v>
      </c>
      <c r="D39" s="39">
        <v>1011</v>
      </c>
      <c r="E39" s="40">
        <v>0.45033407572383072</v>
      </c>
      <c r="F39" s="38">
        <v>2360</v>
      </c>
      <c r="G39" s="39">
        <v>1080</v>
      </c>
      <c r="H39" s="40">
        <v>0.4576271186440678</v>
      </c>
      <c r="I39" s="38">
        <v>2380</v>
      </c>
      <c r="J39" s="39">
        <v>1009</v>
      </c>
      <c r="K39" s="40">
        <v>0.42394957983193277</v>
      </c>
      <c r="L39" s="41">
        <v>2319</v>
      </c>
      <c r="M39" s="42">
        <v>1108</v>
      </c>
      <c r="N39" s="43">
        <v>0.47799999999999998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9720</v>
      </c>
      <c r="D46" s="60">
        <v>10233</v>
      </c>
      <c r="E46" s="60">
        <v>9877</v>
      </c>
      <c r="F46" s="60">
        <v>9961</v>
      </c>
      <c r="G46" s="60">
        <v>9938</v>
      </c>
      <c r="H46" s="61">
        <v>9682</v>
      </c>
      <c r="I46" s="61">
        <v>9635</v>
      </c>
      <c r="J46" s="62">
        <v>8113</v>
      </c>
      <c r="K46" s="62">
        <v>9474</v>
      </c>
      <c r="L46" s="62">
        <v>9587</v>
      </c>
      <c r="M46" s="63">
        <v>10568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208</v>
      </c>
      <c r="D47" s="45">
        <v>254</v>
      </c>
      <c r="E47" s="45">
        <v>189</v>
      </c>
      <c r="F47" s="45">
        <v>396</v>
      </c>
      <c r="G47" s="45">
        <v>292</v>
      </c>
      <c r="H47" s="64">
        <v>329</v>
      </c>
      <c r="I47" s="64">
        <v>80</v>
      </c>
      <c r="J47" s="65">
        <v>223</v>
      </c>
      <c r="K47" s="65">
        <v>195</v>
      </c>
      <c r="L47" s="65">
        <v>130</v>
      </c>
      <c r="M47" s="66">
        <v>192</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9928</v>
      </c>
      <c r="D48" s="68">
        <f t="shared" ref="D48:L48" si="0">+SUM(D46:D47)</f>
        <v>10487</v>
      </c>
      <c r="E48" s="68">
        <f t="shared" si="0"/>
        <v>10066</v>
      </c>
      <c r="F48" s="68">
        <f t="shared" si="0"/>
        <v>10357</v>
      </c>
      <c r="G48" s="68">
        <f t="shared" si="0"/>
        <v>10230</v>
      </c>
      <c r="H48" s="69">
        <f t="shared" si="0"/>
        <v>10011</v>
      </c>
      <c r="I48" s="69">
        <f t="shared" si="0"/>
        <v>9715</v>
      </c>
      <c r="J48" s="70">
        <f t="shared" si="0"/>
        <v>8336</v>
      </c>
      <c r="K48" s="70">
        <f t="shared" si="0"/>
        <v>9669</v>
      </c>
      <c r="L48" s="70">
        <f t="shared" si="0"/>
        <v>9717</v>
      </c>
      <c r="M48" s="71">
        <f>+SUM(M46:M47)</f>
        <v>10760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9748</v>
      </c>
      <c r="D53" s="60">
        <v>10268</v>
      </c>
      <c r="E53" s="60">
        <v>9831</v>
      </c>
      <c r="F53" s="60">
        <v>10039</v>
      </c>
      <c r="G53" s="60">
        <v>9832</v>
      </c>
      <c r="H53" s="61">
        <v>9527</v>
      </c>
      <c r="I53" s="61">
        <v>9499</v>
      </c>
      <c r="J53" s="62">
        <v>8133</v>
      </c>
      <c r="K53" s="62">
        <v>9405</v>
      </c>
      <c r="L53" s="62">
        <v>9543</v>
      </c>
      <c r="M53" s="63">
        <v>10537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180</v>
      </c>
      <c r="D54" s="45">
        <v>219</v>
      </c>
      <c r="E54" s="45">
        <v>235</v>
      </c>
      <c r="F54" s="45">
        <v>318</v>
      </c>
      <c r="G54" s="45">
        <v>398</v>
      </c>
      <c r="H54" s="64">
        <v>484</v>
      </c>
      <c r="I54" s="64">
        <v>216</v>
      </c>
      <c r="J54" s="65">
        <v>203</v>
      </c>
      <c r="K54" s="65">
        <v>264</v>
      </c>
      <c r="L54" s="65">
        <v>174</v>
      </c>
      <c r="M54" s="66">
        <v>223</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9928</v>
      </c>
      <c r="D55" s="68">
        <f t="shared" ref="D55:M55" si="1">+SUM(D53:D54)</f>
        <v>10487</v>
      </c>
      <c r="E55" s="68">
        <f t="shared" si="1"/>
        <v>10066</v>
      </c>
      <c r="F55" s="68">
        <f t="shared" si="1"/>
        <v>10357</v>
      </c>
      <c r="G55" s="68">
        <f t="shared" si="1"/>
        <v>10230</v>
      </c>
      <c r="H55" s="69">
        <f t="shared" si="1"/>
        <v>10011</v>
      </c>
      <c r="I55" s="69">
        <f t="shared" si="1"/>
        <v>9715</v>
      </c>
      <c r="J55" s="70">
        <f t="shared" si="1"/>
        <v>8336</v>
      </c>
      <c r="K55" s="70">
        <f t="shared" si="1"/>
        <v>9669</v>
      </c>
      <c r="L55" s="70">
        <f t="shared" si="1"/>
        <v>9717</v>
      </c>
      <c r="M55" s="71">
        <f t="shared" si="1"/>
        <v>10760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431</v>
      </c>
      <c r="D60" s="73">
        <v>290</v>
      </c>
      <c r="E60" s="73">
        <v>402</v>
      </c>
      <c r="F60" s="73">
        <v>293</v>
      </c>
      <c r="G60" s="73">
        <v>292</v>
      </c>
      <c r="H60" s="74">
        <v>529</v>
      </c>
      <c r="I60" s="74">
        <v>800</v>
      </c>
      <c r="J60" s="75">
        <v>996</v>
      </c>
      <c r="K60" s="62">
        <v>425</v>
      </c>
      <c r="L60" s="62">
        <v>772</v>
      </c>
      <c r="M60" s="63">
        <v>828</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4291</v>
      </c>
      <c r="D61" s="77">
        <v>4893</v>
      </c>
      <c r="E61" s="77">
        <v>4031</v>
      </c>
      <c r="F61" s="77">
        <v>4276</v>
      </c>
      <c r="G61" s="77">
        <v>3898</v>
      </c>
      <c r="H61" s="78">
        <v>3703</v>
      </c>
      <c r="I61" s="78">
        <v>3371</v>
      </c>
      <c r="J61" s="79">
        <v>2448</v>
      </c>
      <c r="K61" s="65">
        <v>2411</v>
      </c>
      <c r="L61" s="65">
        <v>1760</v>
      </c>
      <c r="M61" s="66">
        <v>1922</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5026</v>
      </c>
      <c r="D62" s="77">
        <v>5085</v>
      </c>
      <c r="E62" s="77">
        <v>5398</v>
      </c>
      <c r="F62" s="77">
        <v>5470</v>
      </c>
      <c r="G62" s="77">
        <v>5642</v>
      </c>
      <c r="H62" s="78">
        <v>5295</v>
      </c>
      <c r="I62" s="78">
        <v>5328</v>
      </c>
      <c r="J62" s="79">
        <v>4689</v>
      </c>
      <c r="K62" s="65">
        <v>6569</v>
      </c>
      <c r="L62" s="65">
        <v>7011</v>
      </c>
      <c r="M62" s="66">
        <v>7787</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96</v>
      </c>
      <c r="D63" s="77">
        <v>143</v>
      </c>
      <c r="E63" s="77">
        <v>144</v>
      </c>
      <c r="F63" s="77">
        <v>170</v>
      </c>
      <c r="G63" s="77">
        <v>284</v>
      </c>
      <c r="H63" s="78">
        <v>409</v>
      </c>
      <c r="I63" s="78">
        <v>121</v>
      </c>
      <c r="J63" s="79">
        <v>114</v>
      </c>
      <c r="K63" s="65">
        <v>140</v>
      </c>
      <c r="L63" s="65">
        <v>35</v>
      </c>
      <c r="M63" s="66">
        <v>101</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84</v>
      </c>
      <c r="D64" s="77">
        <v>76</v>
      </c>
      <c r="E64" s="77">
        <v>91</v>
      </c>
      <c r="F64" s="77">
        <v>148</v>
      </c>
      <c r="G64" s="77">
        <v>114</v>
      </c>
      <c r="H64" s="78">
        <v>75</v>
      </c>
      <c r="I64" s="78">
        <v>95</v>
      </c>
      <c r="J64" s="79">
        <v>89</v>
      </c>
      <c r="K64" s="65">
        <v>124</v>
      </c>
      <c r="L64" s="65">
        <v>139</v>
      </c>
      <c r="M64" s="66">
        <v>122</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9928</v>
      </c>
      <c r="D66" s="81">
        <f t="shared" ref="D66:M66" si="2">+SUM(D60:D65)</f>
        <v>10487</v>
      </c>
      <c r="E66" s="81">
        <f t="shared" si="2"/>
        <v>10066</v>
      </c>
      <c r="F66" s="81">
        <f t="shared" si="2"/>
        <v>10357</v>
      </c>
      <c r="G66" s="81">
        <f t="shared" si="2"/>
        <v>10230</v>
      </c>
      <c r="H66" s="82">
        <f t="shared" si="2"/>
        <v>10011</v>
      </c>
      <c r="I66" s="82">
        <f t="shared" si="2"/>
        <v>9715</v>
      </c>
      <c r="J66" s="83">
        <f t="shared" si="2"/>
        <v>8336</v>
      </c>
      <c r="K66" s="70">
        <f t="shared" si="2"/>
        <v>9669</v>
      </c>
      <c r="L66" s="70">
        <f t="shared" si="2"/>
        <v>9717</v>
      </c>
      <c r="M66" s="71">
        <f t="shared" si="2"/>
        <v>10760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452</v>
      </c>
      <c r="D71" s="73">
        <v>343</v>
      </c>
      <c r="E71" s="73">
        <v>345</v>
      </c>
      <c r="F71" s="73">
        <v>454</v>
      </c>
      <c r="G71" s="73">
        <v>669</v>
      </c>
      <c r="H71" s="74">
        <v>602</v>
      </c>
      <c r="I71" s="74">
        <v>384</v>
      </c>
      <c r="J71" s="75">
        <v>260</v>
      </c>
      <c r="K71" s="62">
        <v>131</v>
      </c>
      <c r="L71" s="62">
        <v>46</v>
      </c>
      <c r="M71" s="63">
        <v>1</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629</v>
      </c>
      <c r="D73" s="77">
        <v>653</v>
      </c>
      <c r="E73" s="77">
        <v>741</v>
      </c>
      <c r="F73" s="77">
        <v>870</v>
      </c>
      <c r="G73" s="77">
        <v>843</v>
      </c>
      <c r="H73" s="78">
        <v>769</v>
      </c>
      <c r="I73" s="78">
        <v>821</v>
      </c>
      <c r="J73" s="79">
        <v>858</v>
      </c>
      <c r="K73" s="65">
        <v>916</v>
      </c>
      <c r="L73" s="65">
        <v>947</v>
      </c>
      <c r="M73" s="66">
        <v>1078</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877</v>
      </c>
      <c r="D74" s="77">
        <v>912</v>
      </c>
      <c r="E74" s="77">
        <v>1052</v>
      </c>
      <c r="F74" s="77">
        <v>1120</v>
      </c>
      <c r="G74" s="77">
        <v>1148</v>
      </c>
      <c r="H74" s="78">
        <v>1071</v>
      </c>
      <c r="I74" s="78">
        <v>1025</v>
      </c>
      <c r="J74" s="79">
        <v>1085</v>
      </c>
      <c r="K74" s="65">
        <v>1151</v>
      </c>
      <c r="L74" s="65">
        <v>1152</v>
      </c>
      <c r="M74" s="66">
        <v>1182</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1508</v>
      </c>
      <c r="D75" s="77">
        <v>1340</v>
      </c>
      <c r="E75" s="77">
        <v>1575</v>
      </c>
      <c r="F75" s="77">
        <v>1484</v>
      </c>
      <c r="G75" s="77">
        <v>1493</v>
      </c>
      <c r="H75" s="78">
        <v>1617</v>
      </c>
      <c r="I75" s="78">
        <v>1892</v>
      </c>
      <c r="J75" s="79">
        <v>2219</v>
      </c>
      <c r="K75" s="65">
        <v>1793</v>
      </c>
      <c r="L75" s="65">
        <v>2183</v>
      </c>
      <c r="M75" s="66">
        <v>2471</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4687</v>
      </c>
      <c r="D76" s="77">
        <v>5421</v>
      </c>
      <c r="E76" s="77">
        <v>4424</v>
      </c>
      <c r="F76" s="77">
        <v>4351</v>
      </c>
      <c r="G76" s="77">
        <v>3842</v>
      </c>
      <c r="H76" s="78">
        <v>3927</v>
      </c>
      <c r="I76" s="78">
        <v>3725</v>
      </c>
      <c r="J76" s="79">
        <v>2521</v>
      </c>
      <c r="K76" s="65">
        <v>3133</v>
      </c>
      <c r="L76" s="65">
        <v>2690</v>
      </c>
      <c r="M76" s="66">
        <v>3357</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1606</v>
      </c>
      <c r="D77" s="77">
        <v>1657</v>
      </c>
      <c r="E77" s="77">
        <v>1764</v>
      </c>
      <c r="F77" s="77">
        <v>1897</v>
      </c>
      <c r="G77" s="77">
        <v>2059</v>
      </c>
      <c r="H77" s="78">
        <v>1870</v>
      </c>
      <c r="I77" s="78">
        <v>1728</v>
      </c>
      <c r="J77" s="79">
        <v>1092</v>
      </c>
      <c r="K77" s="65">
        <v>1823</v>
      </c>
      <c r="L77" s="65">
        <v>1932</v>
      </c>
      <c r="M77" s="66">
        <v>2623</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169</v>
      </c>
      <c r="D78" s="77">
        <v>161</v>
      </c>
      <c r="E78" s="77">
        <v>165</v>
      </c>
      <c r="F78" s="77">
        <v>181</v>
      </c>
      <c r="G78" s="77">
        <v>176</v>
      </c>
      <c r="H78" s="78">
        <v>155</v>
      </c>
      <c r="I78" s="78">
        <v>100</v>
      </c>
      <c r="J78" s="79">
        <v>0</v>
      </c>
      <c r="K78" s="65">
        <v>29</v>
      </c>
      <c r="L78" s="65">
        <v>10</v>
      </c>
      <c r="M78" s="66">
        <v>1</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40</v>
      </c>
      <c r="J79" s="89">
        <v>301</v>
      </c>
      <c r="K79" s="90">
        <v>693</v>
      </c>
      <c r="L79" s="90">
        <v>757</v>
      </c>
      <c r="M79" s="91">
        <v>47</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9928</v>
      </c>
      <c r="D80" s="81">
        <f t="shared" ref="D80:M80" si="3">+SUM(D71:D79)</f>
        <v>10487</v>
      </c>
      <c r="E80" s="81">
        <f t="shared" si="3"/>
        <v>10066</v>
      </c>
      <c r="F80" s="81">
        <f t="shared" si="3"/>
        <v>10357</v>
      </c>
      <c r="G80" s="81">
        <f t="shared" si="3"/>
        <v>10230</v>
      </c>
      <c r="H80" s="82">
        <f t="shared" si="3"/>
        <v>10011</v>
      </c>
      <c r="I80" s="82">
        <f t="shared" si="3"/>
        <v>9715</v>
      </c>
      <c r="J80" s="83">
        <f t="shared" si="3"/>
        <v>8336</v>
      </c>
      <c r="K80" s="70">
        <f t="shared" si="3"/>
        <v>9669</v>
      </c>
      <c r="L80" s="70">
        <f t="shared" si="3"/>
        <v>9717</v>
      </c>
      <c r="M80" s="71">
        <f t="shared" si="3"/>
        <v>10760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769</v>
      </c>
      <c r="F86" s="79">
        <v>821</v>
      </c>
      <c r="G86" s="79">
        <v>858</v>
      </c>
      <c r="H86" s="65">
        <v>976</v>
      </c>
      <c r="I86" s="65">
        <v>1038</v>
      </c>
      <c r="J86" s="66">
        <v>1078</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525</v>
      </c>
      <c r="F87" s="79">
        <v>798</v>
      </c>
      <c r="G87" s="79">
        <v>7</v>
      </c>
      <c r="H87" s="65">
        <v>0</v>
      </c>
      <c r="I87" s="65">
        <v>11</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760</v>
      </c>
      <c r="F88" s="79">
        <v>795</v>
      </c>
      <c r="G88" s="79">
        <v>726</v>
      </c>
      <c r="H88" s="65">
        <v>905</v>
      </c>
      <c r="I88" s="65">
        <v>900</v>
      </c>
      <c r="J88" s="66">
        <v>1071</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3623</v>
      </c>
      <c r="F89" s="79">
        <v>3542</v>
      </c>
      <c r="G89" s="79">
        <v>2887</v>
      </c>
      <c r="H89" s="65">
        <v>3728</v>
      </c>
      <c r="I89" s="65">
        <v>3309</v>
      </c>
      <c r="J89" s="66">
        <v>3707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44</v>
      </c>
      <c r="F90" s="79">
        <v>69</v>
      </c>
      <c r="G90" s="79">
        <v>54</v>
      </c>
      <c r="H90" s="65">
        <v>28</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230</v>
      </c>
      <c r="F91" s="79">
        <v>132</v>
      </c>
      <c r="G91" s="79">
        <v>73</v>
      </c>
      <c r="H91" s="65">
        <v>186</v>
      </c>
      <c r="I91" s="65">
        <v>256</v>
      </c>
      <c r="J91" s="66">
        <v>333</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1627</v>
      </c>
      <c r="F92" s="79">
        <v>1487</v>
      </c>
      <c r="G92" s="79">
        <v>753</v>
      </c>
      <c r="H92" s="65">
        <v>1552</v>
      </c>
      <c r="I92" s="65">
        <v>1733</v>
      </c>
      <c r="J92" s="66">
        <v>2111</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711</v>
      </c>
      <c r="F93" s="79">
        <v>522</v>
      </c>
      <c r="G93" s="79">
        <v>449</v>
      </c>
      <c r="H93" s="65">
        <v>320</v>
      </c>
      <c r="I93" s="65">
        <v>242</v>
      </c>
      <c r="J93" s="66">
        <v>226</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1277</v>
      </c>
      <c r="F94" s="79">
        <v>1195</v>
      </c>
      <c r="G94" s="79">
        <v>1105</v>
      </c>
      <c r="H94" s="65">
        <v>1151</v>
      </c>
      <c r="I94" s="65">
        <v>1152</v>
      </c>
      <c r="J94" s="66">
        <v>1182</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445</v>
      </c>
      <c r="F95" s="79">
        <v>354</v>
      </c>
      <c r="G95" s="79">
        <v>1424</v>
      </c>
      <c r="H95" s="65">
        <v>823</v>
      </c>
      <c r="I95" s="65">
        <v>1076</v>
      </c>
      <c r="J95" s="66">
        <v>1052</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10011</v>
      </c>
      <c r="F96" s="83">
        <f t="shared" si="4"/>
        <v>9715</v>
      </c>
      <c r="G96" s="83">
        <f t="shared" si="4"/>
        <v>8336</v>
      </c>
      <c r="H96" s="70">
        <f t="shared" si="4"/>
        <v>9669</v>
      </c>
      <c r="I96" s="70">
        <f t="shared" si="4"/>
        <v>9717</v>
      </c>
      <c r="J96" s="71">
        <f t="shared" si="4"/>
        <v>10760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9535</v>
      </c>
      <c r="D102" s="102">
        <v>10098</v>
      </c>
      <c r="E102" s="102">
        <v>9667</v>
      </c>
      <c r="F102" s="102">
        <v>9969</v>
      </c>
      <c r="G102" s="102">
        <v>9880</v>
      </c>
      <c r="H102" s="103">
        <v>9640</v>
      </c>
      <c r="I102" s="103">
        <v>9528</v>
      </c>
      <c r="J102" s="103">
        <v>7982</v>
      </c>
      <c r="K102" s="97">
        <v>9389</v>
      </c>
      <c r="L102" s="97">
        <v>9497</v>
      </c>
      <c r="M102" s="98">
        <v>10417</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393</v>
      </c>
      <c r="D103" s="77">
        <v>389</v>
      </c>
      <c r="E103" s="77">
        <v>399</v>
      </c>
      <c r="F103" s="77">
        <v>388</v>
      </c>
      <c r="G103" s="77">
        <v>350</v>
      </c>
      <c r="H103" s="78">
        <v>371</v>
      </c>
      <c r="I103" s="78">
        <v>185</v>
      </c>
      <c r="J103" s="78">
        <v>354</v>
      </c>
      <c r="K103" s="65">
        <v>280</v>
      </c>
      <c r="L103" s="65">
        <v>219</v>
      </c>
      <c r="M103" s="66">
        <v>343</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2</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9928</v>
      </c>
      <c r="D107" s="81">
        <f t="shared" ref="D107:M107" si="5">+SUM(D102:D106)</f>
        <v>10487</v>
      </c>
      <c r="E107" s="81">
        <f t="shared" si="5"/>
        <v>10066</v>
      </c>
      <c r="F107" s="81">
        <f t="shared" si="5"/>
        <v>10357</v>
      </c>
      <c r="G107" s="81">
        <f t="shared" si="5"/>
        <v>10230</v>
      </c>
      <c r="H107" s="82">
        <f t="shared" si="5"/>
        <v>10011</v>
      </c>
      <c r="I107" s="82">
        <f t="shared" si="5"/>
        <v>9715</v>
      </c>
      <c r="J107" s="82">
        <f t="shared" si="5"/>
        <v>8336</v>
      </c>
      <c r="K107" s="70">
        <f t="shared" si="5"/>
        <v>9669</v>
      </c>
      <c r="L107" s="70">
        <f t="shared" si="5"/>
        <v>9717</v>
      </c>
      <c r="M107" s="71">
        <f t="shared" si="5"/>
        <v>10760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4711</v>
      </c>
      <c r="D113" s="108">
        <v>4845</v>
      </c>
      <c r="E113" s="108">
        <v>4792</v>
      </c>
      <c r="F113" s="108">
        <v>5005</v>
      </c>
      <c r="G113" s="108">
        <v>4993</v>
      </c>
      <c r="H113" s="109">
        <v>4957</v>
      </c>
      <c r="I113" s="109">
        <v>4833</v>
      </c>
      <c r="J113" s="97">
        <v>4138</v>
      </c>
      <c r="K113" s="97">
        <v>4696</v>
      </c>
      <c r="L113" s="97">
        <v>5009</v>
      </c>
      <c r="M113" s="98">
        <v>5477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5217</v>
      </c>
      <c r="D114" s="77">
        <v>5642</v>
      </c>
      <c r="E114" s="77">
        <v>5274</v>
      </c>
      <c r="F114" s="77">
        <v>5352</v>
      </c>
      <c r="G114" s="77">
        <v>5237</v>
      </c>
      <c r="H114" s="78">
        <v>5054</v>
      </c>
      <c r="I114" s="78">
        <v>4882</v>
      </c>
      <c r="J114" s="78">
        <v>4198</v>
      </c>
      <c r="K114" s="65">
        <v>4973</v>
      </c>
      <c r="L114" s="65">
        <v>4708</v>
      </c>
      <c r="M114" s="66">
        <v>5283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9928</v>
      </c>
      <c r="D116" s="81">
        <f t="shared" si="6"/>
        <v>10487</v>
      </c>
      <c r="E116" s="81">
        <f t="shared" si="6"/>
        <v>10066</v>
      </c>
      <c r="F116" s="81">
        <f t="shared" si="6"/>
        <v>10357</v>
      </c>
      <c r="G116" s="81">
        <f t="shared" si="6"/>
        <v>10230</v>
      </c>
      <c r="H116" s="82">
        <f t="shared" si="6"/>
        <v>10011</v>
      </c>
      <c r="I116" s="82">
        <f t="shared" si="6"/>
        <v>9715</v>
      </c>
      <c r="J116" s="82">
        <f t="shared" si="6"/>
        <v>8336</v>
      </c>
      <c r="K116" s="70">
        <f t="shared" si="6"/>
        <v>9669</v>
      </c>
      <c r="L116" s="70">
        <f t="shared" si="6"/>
        <v>9717</v>
      </c>
      <c r="M116" s="71">
        <f t="shared" si="6"/>
        <v>10760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828</v>
      </c>
      <c r="D121" s="112">
        <v>828</v>
      </c>
      <c r="E121" s="113">
        <f>+IF(OR(C121=0,C121="-"),"",(D121/C121))</f>
        <v>1</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1922</v>
      </c>
      <c r="D122" s="115">
        <v>254</v>
      </c>
      <c r="E122" s="116">
        <f t="shared" ref="E122:E126" si="8">+IF(OR(C122=0,C122="-"),"",(D122/C122))</f>
        <v>0.13215400624349635</v>
      </c>
      <c r="F122" s="137"/>
      <c r="G122" s="241" t="s">
        <v>50</v>
      </c>
      <c r="H122" s="243"/>
      <c r="I122" s="117">
        <v>19</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7787</v>
      </c>
      <c r="D123" s="115">
        <v>2453</v>
      </c>
      <c r="E123" s="116">
        <f t="shared" si="8"/>
        <v>0.31501219982021317</v>
      </c>
      <c r="F123" s="137"/>
      <c r="G123" s="241" t="s">
        <v>51</v>
      </c>
      <c r="H123" s="243"/>
      <c r="I123" s="117">
        <v>29</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101</v>
      </c>
      <c r="D124" s="115">
        <v>36</v>
      </c>
      <c r="E124" s="116">
        <f t="shared" si="8"/>
        <v>0.35643564356435642</v>
      </c>
      <c r="F124" s="137"/>
      <c r="G124" s="241" t="s">
        <v>52</v>
      </c>
      <c r="H124" s="243"/>
      <c r="I124" s="117">
        <v>7</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122</v>
      </c>
      <c r="D125" s="115">
        <v>27</v>
      </c>
      <c r="E125" s="116">
        <f t="shared" si="8"/>
        <v>0.22131147540983606</v>
      </c>
      <c r="F125" s="137"/>
      <c r="G125" s="241" t="s">
        <v>53</v>
      </c>
      <c r="H125" s="243"/>
      <c r="I125" s="117">
        <v>4</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10760</v>
      </c>
      <c r="D127" s="118">
        <f>+SUM(D121:D126)</f>
        <v>3598</v>
      </c>
      <c r="E127" s="119">
        <f t="shared" ref="E127" si="9">+IF(C127=0,"",(D127/C127))</f>
        <v>0.33438661710037176</v>
      </c>
      <c r="F127" s="137"/>
      <c r="G127" s="246" t="s">
        <v>41</v>
      </c>
      <c r="H127" s="248"/>
      <c r="I127" s="120">
        <f>+SUM(I121:I126)</f>
        <v>60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431</v>
      </c>
      <c r="D132" s="102">
        <v>290</v>
      </c>
      <c r="E132" s="102">
        <v>392</v>
      </c>
      <c r="F132" s="102">
        <v>296</v>
      </c>
      <c r="G132" s="103">
        <v>292</v>
      </c>
      <c r="H132" s="103">
        <v>513</v>
      </c>
      <c r="I132" s="96">
        <v>0</v>
      </c>
      <c r="J132" s="103">
        <v>847</v>
      </c>
      <c r="K132" s="103">
        <v>254</v>
      </c>
      <c r="L132" s="122">
        <v>461</v>
      </c>
      <c r="M132" s="123">
        <v>714</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259</v>
      </c>
      <c r="D133" s="77">
        <v>307</v>
      </c>
      <c r="E133" s="77">
        <v>440</v>
      </c>
      <c r="F133" s="77">
        <v>658</v>
      </c>
      <c r="G133" s="78">
        <v>398</v>
      </c>
      <c r="H133" s="78">
        <v>823</v>
      </c>
      <c r="I133" s="79">
        <v>760</v>
      </c>
      <c r="J133" s="78">
        <v>1611</v>
      </c>
      <c r="K133" s="78">
        <v>417</v>
      </c>
      <c r="L133" s="124">
        <v>53</v>
      </c>
      <c r="M133" s="125">
        <v>418</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647</v>
      </c>
      <c r="D134" s="77">
        <v>691</v>
      </c>
      <c r="E134" s="77">
        <v>697</v>
      </c>
      <c r="F134" s="77">
        <v>824</v>
      </c>
      <c r="G134" s="78">
        <v>778</v>
      </c>
      <c r="H134" s="78">
        <v>860</v>
      </c>
      <c r="I134" s="79">
        <v>903</v>
      </c>
      <c r="J134" s="78">
        <v>814</v>
      </c>
      <c r="K134" s="78">
        <v>943</v>
      </c>
      <c r="L134" s="124">
        <v>891</v>
      </c>
      <c r="M134" s="125">
        <v>1115</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31</v>
      </c>
      <c r="D135" s="77">
        <v>35</v>
      </c>
      <c r="E135" s="77">
        <v>39</v>
      </c>
      <c r="F135" s="77">
        <v>46</v>
      </c>
      <c r="G135" s="78">
        <v>150</v>
      </c>
      <c r="H135" s="78">
        <v>195</v>
      </c>
      <c r="I135" s="79">
        <v>24</v>
      </c>
      <c r="J135" s="78">
        <v>37</v>
      </c>
      <c r="K135" s="78">
        <v>42</v>
      </c>
      <c r="L135" s="124">
        <v>23</v>
      </c>
      <c r="M135" s="125">
        <v>63</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1</v>
      </c>
      <c r="F136" s="77">
        <v>0</v>
      </c>
      <c r="G136" s="78">
        <v>0</v>
      </c>
      <c r="H136" s="78">
        <v>0</v>
      </c>
      <c r="I136" s="79">
        <v>32</v>
      </c>
      <c r="J136" s="78">
        <v>14</v>
      </c>
      <c r="K136" s="78">
        <v>43</v>
      </c>
      <c r="L136" s="124">
        <v>28</v>
      </c>
      <c r="M136" s="125">
        <v>50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1368</v>
      </c>
      <c r="D138" s="81">
        <f t="shared" ref="D138:I138" si="10">+SUM(D132:D137)</f>
        <v>1323</v>
      </c>
      <c r="E138" s="81">
        <f t="shared" si="10"/>
        <v>1569</v>
      </c>
      <c r="F138" s="81">
        <f t="shared" si="10"/>
        <v>1824</v>
      </c>
      <c r="G138" s="82">
        <f t="shared" si="10"/>
        <v>1618</v>
      </c>
      <c r="H138" s="82">
        <f t="shared" si="10"/>
        <v>2391</v>
      </c>
      <c r="I138" s="83">
        <f t="shared" si="10"/>
        <v>1719</v>
      </c>
      <c r="J138" s="82">
        <f>+SUM(J132:J137)</f>
        <v>3323</v>
      </c>
      <c r="K138" s="82">
        <f t="shared" ref="K138" si="11">+SUM(K132:K137)</f>
        <v>1699</v>
      </c>
      <c r="L138" s="127">
        <f>+SUM(L132:L137)</f>
        <v>1456</v>
      </c>
      <c r="M138" s="128">
        <f>+SUM(M132:M137)</f>
        <v>2360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6</v>
      </c>
      <c r="D144" s="102">
        <v>393</v>
      </c>
      <c r="E144" s="102">
        <v>1</v>
      </c>
      <c r="F144" s="102">
        <v>374</v>
      </c>
      <c r="G144" s="103">
        <v>287</v>
      </c>
      <c r="H144" s="103">
        <v>316</v>
      </c>
      <c r="I144" s="96">
        <v>794</v>
      </c>
      <c r="J144" s="103">
        <v>391</v>
      </c>
      <c r="K144" s="103">
        <v>997</v>
      </c>
      <c r="L144" s="122">
        <v>519</v>
      </c>
      <c r="M144" s="123">
        <v>439</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573</v>
      </c>
      <c r="D145" s="77">
        <v>719</v>
      </c>
      <c r="E145" s="77">
        <v>886</v>
      </c>
      <c r="F145" s="77">
        <v>1082</v>
      </c>
      <c r="G145" s="78">
        <v>838</v>
      </c>
      <c r="H145" s="78">
        <v>1127</v>
      </c>
      <c r="I145" s="79">
        <v>588</v>
      </c>
      <c r="J145" s="78">
        <v>943</v>
      </c>
      <c r="K145" s="78">
        <v>780</v>
      </c>
      <c r="L145" s="124">
        <v>436</v>
      </c>
      <c r="M145" s="125">
        <v>525</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645</v>
      </c>
      <c r="D146" s="77">
        <v>535</v>
      </c>
      <c r="E146" s="77">
        <v>753</v>
      </c>
      <c r="F146" s="77">
        <v>598</v>
      </c>
      <c r="G146" s="78">
        <v>790</v>
      </c>
      <c r="H146" s="78">
        <v>847</v>
      </c>
      <c r="I146" s="79">
        <v>611</v>
      </c>
      <c r="J146" s="78">
        <v>787</v>
      </c>
      <c r="K146" s="78">
        <v>732</v>
      </c>
      <c r="L146" s="124">
        <v>801</v>
      </c>
      <c r="M146" s="125">
        <v>1002</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29</v>
      </c>
      <c r="D147" s="77">
        <v>50</v>
      </c>
      <c r="E147" s="77">
        <v>81</v>
      </c>
      <c r="F147" s="77">
        <v>110</v>
      </c>
      <c r="G147" s="78">
        <v>126</v>
      </c>
      <c r="H147" s="78">
        <v>152</v>
      </c>
      <c r="I147" s="79">
        <v>217</v>
      </c>
      <c r="J147" s="78">
        <v>81</v>
      </c>
      <c r="K147" s="78">
        <v>116</v>
      </c>
      <c r="L147" s="124">
        <v>78</v>
      </c>
      <c r="M147" s="125">
        <v>71</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20</v>
      </c>
      <c r="D148" s="77">
        <v>38</v>
      </c>
      <c r="E148" s="77">
        <v>28</v>
      </c>
      <c r="F148" s="77">
        <v>44</v>
      </c>
      <c r="G148" s="78">
        <v>49</v>
      </c>
      <c r="H148" s="78">
        <v>51</v>
      </c>
      <c r="I148" s="79">
        <v>11</v>
      </c>
      <c r="J148" s="78">
        <v>49</v>
      </c>
      <c r="K148" s="78">
        <v>39</v>
      </c>
      <c r="L148" s="124">
        <v>46</v>
      </c>
      <c r="M148" s="125">
        <v>45</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1273</v>
      </c>
      <c r="D150" s="81">
        <f t="shared" ref="D150:I150" si="12">+SUM(D144:D149)</f>
        <v>1735</v>
      </c>
      <c r="E150" s="81">
        <f t="shared" si="12"/>
        <v>1749</v>
      </c>
      <c r="F150" s="81">
        <f t="shared" si="12"/>
        <v>2208</v>
      </c>
      <c r="G150" s="82">
        <f t="shared" si="12"/>
        <v>2090</v>
      </c>
      <c r="H150" s="82">
        <f t="shared" si="12"/>
        <v>2493</v>
      </c>
      <c r="I150" s="83">
        <f t="shared" si="12"/>
        <v>2221</v>
      </c>
      <c r="J150" s="82">
        <f>+SUM(J144:J149)</f>
        <v>2251</v>
      </c>
      <c r="K150" s="82">
        <f t="shared" ref="K150" si="13">+SUM(K144:K149)</f>
        <v>2664</v>
      </c>
      <c r="L150" s="127">
        <f>+SUM(L144:L149)</f>
        <v>1880</v>
      </c>
      <c r="M150" s="128">
        <f>+SUM(M144:M149)</f>
        <v>2082</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1111</v>
      </c>
      <c r="C155" s="130">
        <f>+IFERROR((VLOOKUP(A155,Hoja2!$A$2:$I$1444,4,FALSE)),"")</f>
        <v>1111</v>
      </c>
      <c r="D155" s="169" t="str">
        <f>+IFERROR((VLOOKUP(A155,Hoja2!$A$2:$I$1444,5,FALSE)),"")</f>
        <v>UNIVERSIDAD TECNOLOGICA DE PEREIRA - UTP</v>
      </c>
      <c r="E155" s="169"/>
      <c r="F155" s="169"/>
      <c r="G155" s="170"/>
      <c r="H155" s="130" t="str">
        <f>+IFERROR((VLOOKUP(A155,Hoja2!$A$2:$I$1444,6,FALSE)),"")</f>
        <v>Risaralda</v>
      </c>
      <c r="I155" s="130" t="str">
        <f>+IFERROR((VLOOKUP(A155,Hoja2!$A$2:$I$1444,7,FALSE)),"")</f>
        <v>Oficial</v>
      </c>
      <c r="J155" s="249" t="str">
        <f>+IFERROR((VLOOKUP(A155,Hoja2!$A$2:$I$1444,8,FALSE)),"")</f>
        <v>Universidad</v>
      </c>
      <c r="K155" s="250"/>
      <c r="L155" s="131">
        <f>+IFERROR((VLOOKUP(A155,Hoja2!$A$2:$I$1444,9,FALSE)),"")</f>
        <v>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1203</v>
      </c>
      <c r="C156" s="130">
        <f>+IFERROR((VLOOKUP(A156,Hoja2!$A$2:$I$1444,4,FALSE)),"")</f>
        <v>1203</v>
      </c>
      <c r="D156" s="163" t="str">
        <f>+IFERROR((VLOOKUP(A156,Hoja2!$A$2:$I$1444,5,FALSE)),"")</f>
        <v>UNIVERSIDAD DEL VALLE</v>
      </c>
      <c r="E156" s="163"/>
      <c r="F156" s="163"/>
      <c r="G156" s="164"/>
      <c r="H156" s="130" t="str">
        <f>+IFERROR((VLOOKUP(A156,Hoja2!$A$2:$I$1444,6,FALSE)),"")</f>
        <v>Valle del Cauca</v>
      </c>
      <c r="I156" s="130" t="str">
        <f>+IFERROR((VLOOKUP(A156,Hoja2!$A$2:$I$1444,7,FALSE)),"")</f>
        <v>Oficial</v>
      </c>
      <c r="J156" s="249" t="str">
        <f>+IFERROR((VLOOKUP(A156,Hoja2!$A$2:$I$1444,8,FALSE)),"")</f>
        <v>Universidad</v>
      </c>
      <c r="K156" s="250"/>
      <c r="L156" s="131">
        <f>+IFERROR((VLOOKUP(A156,Hoja2!$A$2:$I$1444,9,FALSE)),"")</f>
        <v>1876</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2104</v>
      </c>
      <c r="C157" s="130">
        <f>+IFERROR((VLOOKUP(A157,Hoja2!$A$2:$I$1444,4,FALSE)),"")</f>
        <v>2104</v>
      </c>
      <c r="D157" s="163" t="str">
        <f>+IFERROR((VLOOKUP(A157,Hoja2!$A$2:$I$1444,5,FALSE)),"")</f>
        <v>ESCUELA SUPERIOR DE ADMINISTRACION PUBLICA-ESAP-</v>
      </c>
      <c r="E157" s="163"/>
      <c r="F157" s="163"/>
      <c r="G157" s="164"/>
      <c r="H157" s="130" t="str">
        <f>+IFERROR((VLOOKUP(A157,Hoja2!$A$2:$I$1444,6,FALSE)),"")</f>
        <v>Bogotá, D.C.</v>
      </c>
      <c r="I157" s="130" t="str">
        <f>+IFERROR((VLOOKUP(A157,Hoja2!$A$2:$I$1444,7,FALSE)),"")</f>
        <v>Oficial</v>
      </c>
      <c r="J157" s="249" t="str">
        <f>+IFERROR((VLOOKUP(A157,Hoja2!$A$2:$I$1444,8,FALSE)),"")</f>
        <v>Institución Universitaria/Escuela Tecnológica</v>
      </c>
      <c r="K157" s="250"/>
      <c r="L157" s="131">
        <f>+IFERROR((VLOOKUP(A157,Hoja2!$A$2:$I$1444,9,FALSE)),"")</f>
        <v>83</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2106</v>
      </c>
      <c r="C158" s="130">
        <f>+IFERROR((VLOOKUP(A158,Hoja2!$A$2:$I$1444,4,FALSE)),"")</f>
        <v>2106</v>
      </c>
      <c r="D158" s="163" t="str">
        <f>+IFERROR((VLOOKUP(A158,Hoja2!$A$2:$I$1444,5,FALSE)),"")</f>
        <v>DIRECCION DE EDUCACION POLICIAL</v>
      </c>
      <c r="E158" s="163"/>
      <c r="F158" s="163"/>
      <c r="G158" s="164"/>
      <c r="H158" s="130" t="str">
        <f>+IFERROR((VLOOKUP(A158,Hoja2!$A$2:$I$1444,6,FALSE)),"")</f>
        <v>Bogotá, D.C.</v>
      </c>
      <c r="I158" s="130" t="str">
        <f>+IFERROR((VLOOKUP(A158,Hoja2!$A$2:$I$1444,7,FALSE)),"")</f>
        <v>Oficial</v>
      </c>
      <c r="J158" s="249" t="str">
        <f>+IFERROR((VLOOKUP(A158,Hoja2!$A$2:$I$1444,8,FALSE)),"")</f>
        <v>Institución Universitaria/Escuela Tecnológica</v>
      </c>
      <c r="K158" s="250"/>
      <c r="L158" s="131">
        <f>+IFERROR((VLOOKUP(A158,Hoja2!$A$2:$I$1444,9,FALSE)),"")</f>
        <v>828</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2301</v>
      </c>
      <c r="C159" s="130">
        <f>+IFERROR((VLOOKUP(A159,Hoja2!$A$2:$I$1444,4,FALSE)),"")</f>
        <v>2301</v>
      </c>
      <c r="D159" s="163" t="str">
        <f>+IFERROR((VLOOKUP(A159,Hoja2!$A$2:$I$1444,5,FALSE)),"")</f>
        <v>UNIDAD CENTRAL DEL VALLE DEL CAUCA</v>
      </c>
      <c r="E159" s="163"/>
      <c r="F159" s="163"/>
      <c r="G159" s="164"/>
      <c r="H159" s="130" t="str">
        <f>+IFERROR((VLOOKUP(A159,Hoja2!$A$2:$I$1444,6,FALSE)),"")</f>
        <v>Valle del Cauca</v>
      </c>
      <c r="I159" s="130" t="str">
        <f>+IFERROR((VLOOKUP(A159,Hoja2!$A$2:$I$1444,7,FALSE)),"")</f>
        <v>Oficial</v>
      </c>
      <c r="J159" s="249" t="str">
        <f>+IFERROR((VLOOKUP(A159,Hoja2!$A$2:$I$1444,8,FALSE)),"")</f>
        <v>Institución Universitaria/Escuela Tecnológica</v>
      </c>
      <c r="K159" s="250"/>
      <c r="L159" s="131">
        <f>+IFERROR((VLOOKUP(A159,Hoja2!$A$2:$I$1444,9,FALSE)),"")</f>
        <v>6112</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2833</v>
      </c>
      <c r="C160" s="130">
        <f>+IFERROR((VLOOKUP(A160,Hoja2!$A$2:$I$1444,4,FALSE)),"")</f>
        <v>2833</v>
      </c>
      <c r="D160" s="163" t="str">
        <f>+IFERROR((VLOOKUP(A160,Hoja2!$A$2:$I$1444,5,FALSE)),"")</f>
        <v>CORPORACION UNIVERSITARIA REMINGTON</v>
      </c>
      <c r="E160" s="163"/>
      <c r="F160" s="163"/>
      <c r="G160" s="164"/>
      <c r="H160" s="130" t="str">
        <f>+IFERROR((VLOOKUP(A160,Hoja2!$A$2:$I$1444,6,FALSE)),"")</f>
        <v>Antioquia</v>
      </c>
      <c r="I160" s="130" t="str">
        <f>+IFERROR((VLOOKUP(A160,Hoja2!$A$2:$I$1444,7,FALSE)),"")</f>
        <v>Privado</v>
      </c>
      <c r="J160" s="249" t="str">
        <f>+IFERROR((VLOOKUP(A160,Hoja2!$A$2:$I$1444,8,FALSE)),"")</f>
        <v>Institución Universitaria/Escuela Tecnológica</v>
      </c>
      <c r="K160" s="250"/>
      <c r="L160" s="131">
        <f>+IFERROR((VLOOKUP(A160,Hoja2!$A$2:$I$1444,9,FALSE)),"")</f>
        <v>192</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9110</v>
      </c>
      <c r="C161" s="130">
        <f>+IFERROR((VLOOKUP(A161,Hoja2!$A$2:$I$1444,4,FALSE)),"")</f>
        <v>9110</v>
      </c>
      <c r="D161" s="163" t="str">
        <f>+IFERROR((VLOOKUP(A161,Hoja2!$A$2:$I$1444,5,FALSE)),"")</f>
        <v>SERVICIO NACIONAL DE APRENDIZAJE-SENA-</v>
      </c>
      <c r="E161" s="163"/>
      <c r="F161" s="163"/>
      <c r="G161" s="164"/>
      <c r="H161" s="130" t="str">
        <f>+IFERROR((VLOOKUP(A161,Hoja2!$A$2:$I$1444,6,FALSE)),"")</f>
        <v>Bogotá, D.C.</v>
      </c>
      <c r="I161" s="130" t="str">
        <f>+IFERROR((VLOOKUP(A161,Hoja2!$A$2:$I$1444,7,FALSE)),"")</f>
        <v>Oficial</v>
      </c>
      <c r="J161" s="249" t="str">
        <f>+IFERROR((VLOOKUP(A161,Hoja2!$A$2:$I$1444,8,FALSE)),"")</f>
        <v>Institución Tecnológica</v>
      </c>
      <c r="K161" s="250"/>
      <c r="L161" s="131">
        <f>+IFERROR((VLOOKUP(A161,Hoja2!$A$2:$I$1444,9,FALSE)),"")</f>
        <v>1667</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10760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Zblf8a9QaiL/UMQo9f6aI1txga7Gl84j4LaNEIXJPoeD+hC79hyyp6LUZkHY+IqCAqyTXQP69fevCP4qX3xLag==" saltValue="amc+rbaTO+ur7L2rpJ14B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3</v>
      </c>
      <c r="B1338">
        <v>76834</v>
      </c>
      <c r="C1338">
        <v>2104</v>
      </c>
      <c r="D1338">
        <v>2104</v>
      </c>
      <c r="E1338" t="s">
        <v>155</v>
      </c>
      <c r="F1338" t="s">
        <v>137</v>
      </c>
      <c r="G1338" t="s">
        <v>39</v>
      </c>
      <c r="H1338" t="s">
        <v>156</v>
      </c>
      <c r="I1338">
        <v>83</v>
      </c>
    </row>
    <row r="1339" spans="1:9" x14ac:dyDescent="0.25">
      <c r="A1339" s="167">
        <f>+COUNTIF($B$1:B1339,Hoja1!$D$10)</f>
        <v>4</v>
      </c>
      <c r="B1339">
        <v>76834</v>
      </c>
      <c r="C1339">
        <v>2106</v>
      </c>
      <c r="D1339">
        <v>2106</v>
      </c>
      <c r="E1339" t="s">
        <v>202</v>
      </c>
      <c r="F1339" t="s">
        <v>137</v>
      </c>
      <c r="G1339" t="s">
        <v>39</v>
      </c>
      <c r="H1339" t="s">
        <v>156</v>
      </c>
      <c r="I1339">
        <v>828</v>
      </c>
    </row>
    <row r="1340" spans="1:9" x14ac:dyDescent="0.25">
      <c r="A1340" s="167">
        <f>+COUNTIF($B$1:B1340,Hoja1!$D$10)</f>
        <v>5</v>
      </c>
      <c r="B1340">
        <v>76834</v>
      </c>
      <c r="C1340">
        <v>2301</v>
      </c>
      <c r="D1340">
        <v>2301</v>
      </c>
      <c r="E1340" t="s">
        <v>425</v>
      </c>
      <c r="F1340" t="s">
        <v>213</v>
      </c>
      <c r="G1340" t="s">
        <v>39</v>
      </c>
      <c r="H1340" t="s">
        <v>156</v>
      </c>
      <c r="I1340">
        <v>6112</v>
      </c>
    </row>
    <row r="1341" spans="1:9" x14ac:dyDescent="0.25">
      <c r="A1341" s="167">
        <f>+COUNTIF($B$1:B1341,Hoja1!$D$10)</f>
        <v>6</v>
      </c>
      <c r="B1341">
        <v>76834</v>
      </c>
      <c r="C1341">
        <v>2833</v>
      </c>
      <c r="D1341">
        <v>2833</v>
      </c>
      <c r="E1341" t="s">
        <v>171</v>
      </c>
      <c r="F1341" t="s">
        <v>129</v>
      </c>
      <c r="G1341" t="s">
        <v>138</v>
      </c>
      <c r="H1341" t="s">
        <v>156</v>
      </c>
      <c r="I1341">
        <v>192</v>
      </c>
    </row>
    <row r="1342" spans="1:9" x14ac:dyDescent="0.25">
      <c r="A1342" s="167">
        <f>+COUNTIF($B$1:B1342,Hoja1!$D$10)</f>
        <v>7</v>
      </c>
      <c r="B1342">
        <v>76834</v>
      </c>
      <c r="C1342">
        <v>9110</v>
      </c>
      <c r="D1342">
        <v>9110</v>
      </c>
      <c r="E1342" t="s">
        <v>186</v>
      </c>
      <c r="F1342" t="s">
        <v>137</v>
      </c>
      <c r="G1342" t="s">
        <v>39</v>
      </c>
      <c r="H1342" t="s">
        <v>179</v>
      </c>
      <c r="I1342">
        <v>1667</v>
      </c>
    </row>
    <row r="1343" spans="1:9" x14ac:dyDescent="0.25">
      <c r="A1343" s="167">
        <f>+COUNTIF($B$1:B1343,Hoja1!$D$10)</f>
        <v>7</v>
      </c>
      <c r="B1343">
        <v>76892</v>
      </c>
      <c r="C1343">
        <v>1203</v>
      </c>
      <c r="D1343">
        <v>1203</v>
      </c>
      <c r="E1343" t="s">
        <v>240</v>
      </c>
      <c r="F1343" t="s">
        <v>213</v>
      </c>
      <c r="G1343" t="s">
        <v>39</v>
      </c>
      <c r="H1343" t="s">
        <v>130</v>
      </c>
      <c r="I1343">
        <v>1105</v>
      </c>
    </row>
    <row r="1344" spans="1:9" x14ac:dyDescent="0.25">
      <c r="A1344" s="167">
        <f>+COUNTIF($B$1:B1344,Hoja1!$D$10)</f>
        <v>7</v>
      </c>
      <c r="B1344">
        <v>76892</v>
      </c>
      <c r="C1344">
        <v>2731</v>
      </c>
      <c r="D1344">
        <v>2731</v>
      </c>
      <c r="E1344" t="s">
        <v>412</v>
      </c>
      <c r="F1344" t="s">
        <v>213</v>
      </c>
      <c r="G1344" t="s">
        <v>138</v>
      </c>
      <c r="H1344" t="s">
        <v>156</v>
      </c>
      <c r="I1344">
        <v>45</v>
      </c>
    </row>
    <row r="1345" spans="1:9" x14ac:dyDescent="0.25">
      <c r="A1345" s="167">
        <f>+COUNTIF($B$1:B1345,Hoja1!$D$10)</f>
        <v>7</v>
      </c>
      <c r="B1345">
        <v>76895</v>
      </c>
      <c r="C1345">
        <v>1203</v>
      </c>
      <c r="D1345">
        <v>1203</v>
      </c>
      <c r="E1345" t="s">
        <v>240</v>
      </c>
      <c r="F1345" t="s">
        <v>213</v>
      </c>
      <c r="G1345" t="s">
        <v>39</v>
      </c>
      <c r="H1345" t="s">
        <v>130</v>
      </c>
      <c r="I1345">
        <v>1417</v>
      </c>
    </row>
    <row r="1346" spans="1:9" x14ac:dyDescent="0.25">
      <c r="A1346" s="167">
        <f>+COUNTIF($B$1:B1346,Hoja1!$D$10)</f>
        <v>7</v>
      </c>
      <c r="B1346">
        <v>81001</v>
      </c>
      <c r="C1346">
        <v>1704</v>
      </c>
      <c r="D1346">
        <v>1704</v>
      </c>
      <c r="E1346" t="s">
        <v>136</v>
      </c>
      <c r="F1346" t="s">
        <v>137</v>
      </c>
      <c r="G1346" t="s">
        <v>138</v>
      </c>
      <c r="H1346" t="s">
        <v>130</v>
      </c>
      <c r="I1346">
        <v>20</v>
      </c>
    </row>
    <row r="1347" spans="1:9" x14ac:dyDescent="0.25">
      <c r="A1347" s="167">
        <f>+COUNTIF($B$1:B1347,Hoja1!$D$10)</f>
        <v>7</v>
      </c>
      <c r="B1347">
        <v>81001</v>
      </c>
      <c r="C1347">
        <v>1818</v>
      </c>
      <c r="D1347">
        <v>1818</v>
      </c>
      <c r="E1347" t="s">
        <v>149</v>
      </c>
      <c r="F1347" t="s">
        <v>137</v>
      </c>
      <c r="G1347" t="s">
        <v>138</v>
      </c>
      <c r="H1347" t="s">
        <v>130</v>
      </c>
      <c r="I1347">
        <v>81</v>
      </c>
    </row>
    <row r="1348" spans="1:9" x14ac:dyDescent="0.25">
      <c r="A1348" s="167">
        <f>+COUNTIF($B$1:B1348,Hoja1!$D$10)</f>
        <v>7</v>
      </c>
      <c r="B1348">
        <v>81001</v>
      </c>
      <c r="C1348">
        <v>2104</v>
      </c>
      <c r="D1348">
        <v>2104</v>
      </c>
      <c r="E1348" t="s">
        <v>155</v>
      </c>
      <c r="F1348" t="s">
        <v>137</v>
      </c>
      <c r="G1348" t="s">
        <v>39</v>
      </c>
      <c r="H1348" t="s">
        <v>156</v>
      </c>
      <c r="I1348">
        <v>439</v>
      </c>
    </row>
    <row r="1349" spans="1:9" x14ac:dyDescent="0.25">
      <c r="A1349" s="167">
        <f>+COUNTIF($B$1:B1349,Hoja1!$D$10)</f>
        <v>7</v>
      </c>
      <c r="B1349">
        <v>81001</v>
      </c>
      <c r="C1349">
        <v>2832</v>
      </c>
      <c r="D1349">
        <v>2832</v>
      </c>
      <c r="E1349" t="s">
        <v>207</v>
      </c>
      <c r="F1349" t="s">
        <v>150</v>
      </c>
      <c r="G1349" t="s">
        <v>138</v>
      </c>
      <c r="H1349" t="s">
        <v>130</v>
      </c>
      <c r="I1349">
        <v>21</v>
      </c>
    </row>
    <row r="1350" spans="1:9" x14ac:dyDescent="0.25">
      <c r="A1350" s="167">
        <f>+COUNTIF($B$1:B1350,Hoja1!$D$10)</f>
        <v>7</v>
      </c>
      <c r="B1350">
        <v>81001</v>
      </c>
      <c r="C1350">
        <v>2833</v>
      </c>
      <c r="D1350">
        <v>2833</v>
      </c>
      <c r="E1350" t="s">
        <v>171</v>
      </c>
      <c r="F1350" t="s">
        <v>129</v>
      </c>
      <c r="G1350" t="s">
        <v>138</v>
      </c>
      <c r="H1350" t="s">
        <v>156</v>
      </c>
      <c r="I1350">
        <v>95</v>
      </c>
    </row>
    <row r="1351" spans="1:9" x14ac:dyDescent="0.25">
      <c r="A1351" s="167">
        <f>+COUNTIF($B$1:B1351,Hoja1!$D$10)</f>
        <v>7</v>
      </c>
      <c r="B1351">
        <v>81001</v>
      </c>
      <c r="C1351">
        <v>9110</v>
      </c>
      <c r="D1351">
        <v>9110</v>
      </c>
      <c r="E1351" t="s">
        <v>186</v>
      </c>
      <c r="F1351" t="s">
        <v>137</v>
      </c>
      <c r="G1351" t="s">
        <v>39</v>
      </c>
      <c r="H1351" t="s">
        <v>179</v>
      </c>
      <c r="I1351">
        <v>439</v>
      </c>
    </row>
    <row r="1352" spans="1:9" x14ac:dyDescent="0.25">
      <c r="A1352" s="167">
        <f>+COUNTIF($B$1:B1352,Hoja1!$D$10)</f>
        <v>7</v>
      </c>
      <c r="B1352">
        <v>81065</v>
      </c>
      <c r="C1352">
        <v>2104</v>
      </c>
      <c r="D1352">
        <v>2104</v>
      </c>
      <c r="E1352" t="s">
        <v>155</v>
      </c>
      <c r="F1352" t="s">
        <v>137</v>
      </c>
      <c r="G1352" t="s">
        <v>39</v>
      </c>
      <c r="H1352" t="s">
        <v>156</v>
      </c>
      <c r="I1352">
        <v>57</v>
      </c>
    </row>
    <row r="1353" spans="1:9" x14ac:dyDescent="0.25">
      <c r="A1353" s="167">
        <f>+COUNTIF($B$1:B1353,Hoja1!$D$10)</f>
        <v>7</v>
      </c>
      <c r="B1353">
        <v>81065</v>
      </c>
      <c r="C1353">
        <v>9110</v>
      </c>
      <c r="D1353">
        <v>9110</v>
      </c>
      <c r="E1353" t="s">
        <v>186</v>
      </c>
      <c r="F1353" t="s">
        <v>137</v>
      </c>
      <c r="G1353" t="s">
        <v>39</v>
      </c>
      <c r="H1353" t="s">
        <v>179</v>
      </c>
      <c r="I1353">
        <v>19</v>
      </c>
    </row>
    <row r="1354" spans="1:9" x14ac:dyDescent="0.25">
      <c r="A1354" s="167">
        <f>+COUNTIF($B$1:B1354,Hoja1!$D$10)</f>
        <v>7</v>
      </c>
      <c r="B1354">
        <v>81220</v>
      </c>
      <c r="C1354">
        <v>2104</v>
      </c>
      <c r="D1354">
        <v>2104</v>
      </c>
      <c r="E1354" t="s">
        <v>155</v>
      </c>
      <c r="F1354" t="s">
        <v>137</v>
      </c>
      <c r="G1354" t="s">
        <v>39</v>
      </c>
      <c r="H1354" t="s">
        <v>156</v>
      </c>
      <c r="I1354">
        <v>16</v>
      </c>
    </row>
    <row r="1355" spans="1:9" x14ac:dyDescent="0.25">
      <c r="A1355" s="167">
        <f>+COUNTIF($B$1:B1355,Hoja1!$D$10)</f>
        <v>7</v>
      </c>
      <c r="B1355">
        <v>81300</v>
      </c>
      <c r="C1355">
        <v>2104</v>
      </c>
      <c r="D1355">
        <v>2104</v>
      </c>
      <c r="E1355" t="s">
        <v>155</v>
      </c>
      <c r="F1355" t="s">
        <v>137</v>
      </c>
      <c r="G1355" t="s">
        <v>39</v>
      </c>
      <c r="H1355" t="s">
        <v>156</v>
      </c>
      <c r="I1355">
        <v>18</v>
      </c>
    </row>
    <row r="1356" spans="1:9" x14ac:dyDescent="0.25">
      <c r="A1356" s="167">
        <f>+COUNTIF($B$1:B1356,Hoja1!$D$10)</f>
        <v>7</v>
      </c>
      <c r="B1356">
        <v>81591</v>
      </c>
      <c r="C1356">
        <v>2104</v>
      </c>
      <c r="D1356">
        <v>2104</v>
      </c>
      <c r="E1356" t="s">
        <v>155</v>
      </c>
      <c r="F1356" t="s">
        <v>137</v>
      </c>
      <c r="G1356" t="s">
        <v>39</v>
      </c>
      <c r="H1356" t="s">
        <v>156</v>
      </c>
      <c r="I1356">
        <v>19</v>
      </c>
    </row>
    <row r="1357" spans="1:9" x14ac:dyDescent="0.25">
      <c r="A1357" s="167">
        <f>+COUNTIF($B$1:B1357,Hoja1!$D$10)</f>
        <v>7</v>
      </c>
      <c r="B1357">
        <v>81736</v>
      </c>
      <c r="C1357">
        <v>2104</v>
      </c>
      <c r="D1357">
        <v>2104</v>
      </c>
      <c r="E1357" t="s">
        <v>155</v>
      </c>
      <c r="F1357" t="s">
        <v>137</v>
      </c>
      <c r="G1357" t="s">
        <v>39</v>
      </c>
      <c r="H1357" t="s">
        <v>156</v>
      </c>
      <c r="I1357">
        <v>81</v>
      </c>
    </row>
    <row r="1358" spans="1:9" x14ac:dyDescent="0.25">
      <c r="A1358" s="167">
        <f>+COUNTIF($B$1:B1358,Hoja1!$D$10)</f>
        <v>7</v>
      </c>
      <c r="B1358">
        <v>81736</v>
      </c>
      <c r="C1358">
        <v>9110</v>
      </c>
      <c r="D1358">
        <v>9110</v>
      </c>
      <c r="E1358" t="s">
        <v>186</v>
      </c>
      <c r="F1358" t="s">
        <v>137</v>
      </c>
      <c r="G1358" t="s">
        <v>39</v>
      </c>
      <c r="H1358" t="s">
        <v>179</v>
      </c>
      <c r="I1358">
        <v>52</v>
      </c>
    </row>
    <row r="1359" spans="1:9" x14ac:dyDescent="0.25">
      <c r="A1359" s="167">
        <f>+COUNTIF($B$1:B1359,Hoja1!$D$10)</f>
        <v>7</v>
      </c>
      <c r="B1359">
        <v>81794</v>
      </c>
      <c r="C1359">
        <v>2104</v>
      </c>
      <c r="D1359">
        <v>2104</v>
      </c>
      <c r="E1359" t="s">
        <v>155</v>
      </c>
      <c r="F1359" t="s">
        <v>137</v>
      </c>
      <c r="G1359" t="s">
        <v>39</v>
      </c>
      <c r="H1359" t="s">
        <v>156</v>
      </c>
      <c r="I1359">
        <v>59</v>
      </c>
    </row>
    <row r="1360" spans="1:9" x14ac:dyDescent="0.25">
      <c r="A1360" s="167">
        <f>+COUNTIF($B$1:B1360,Hoja1!$D$10)</f>
        <v>7</v>
      </c>
      <c r="B1360">
        <v>81794</v>
      </c>
      <c r="C1360">
        <v>9110</v>
      </c>
      <c r="D1360">
        <v>9110</v>
      </c>
      <c r="E1360" t="s">
        <v>186</v>
      </c>
      <c r="F1360" t="s">
        <v>137</v>
      </c>
      <c r="G1360" t="s">
        <v>39</v>
      </c>
      <c r="H1360" t="s">
        <v>179</v>
      </c>
      <c r="I1360">
        <v>88</v>
      </c>
    </row>
    <row r="1361" spans="1:9" x14ac:dyDescent="0.25">
      <c r="A1361" s="167">
        <f>+COUNTIF($B$1:B1361,Hoja1!$D$10)</f>
        <v>7</v>
      </c>
      <c r="B1361">
        <v>81794</v>
      </c>
      <c r="C1361">
        <v>9929</v>
      </c>
      <c r="D1361">
        <v>9929</v>
      </c>
      <c r="E1361" t="s">
        <v>194</v>
      </c>
      <c r="F1361" t="s">
        <v>195</v>
      </c>
      <c r="G1361" t="s">
        <v>39</v>
      </c>
      <c r="H1361" t="s">
        <v>130</v>
      </c>
      <c r="I1361">
        <v>1</v>
      </c>
    </row>
    <row r="1362" spans="1:9" x14ac:dyDescent="0.25">
      <c r="A1362" s="167">
        <f>+COUNTIF($B$1:B1362,Hoja1!$D$10)</f>
        <v>7</v>
      </c>
      <c r="B1362">
        <v>85001</v>
      </c>
      <c r="C1362">
        <v>1212</v>
      </c>
      <c r="D1362">
        <v>1212</v>
      </c>
      <c r="E1362" t="s">
        <v>241</v>
      </c>
      <c r="F1362" t="s">
        <v>242</v>
      </c>
      <c r="G1362" t="s">
        <v>39</v>
      </c>
      <c r="H1362" t="s">
        <v>130</v>
      </c>
      <c r="I1362">
        <v>88</v>
      </c>
    </row>
    <row r="1363" spans="1:9" x14ac:dyDescent="0.25">
      <c r="A1363" s="167">
        <f>+COUNTIF($B$1:B1363,Hoja1!$D$10)</f>
        <v>7</v>
      </c>
      <c r="B1363">
        <v>85001</v>
      </c>
      <c r="C1363">
        <v>1704</v>
      </c>
      <c r="D1363">
        <v>1704</v>
      </c>
      <c r="E1363" t="s">
        <v>136</v>
      </c>
      <c r="F1363" t="s">
        <v>137</v>
      </c>
      <c r="G1363" t="s">
        <v>138</v>
      </c>
      <c r="H1363" t="s">
        <v>130</v>
      </c>
      <c r="I1363">
        <v>72</v>
      </c>
    </row>
    <row r="1364" spans="1:9" x14ac:dyDescent="0.25">
      <c r="A1364" s="167">
        <f>+COUNTIF($B$1:B1364,Hoja1!$D$10)</f>
        <v>7</v>
      </c>
      <c r="B1364">
        <v>85001</v>
      </c>
      <c r="C1364">
        <v>1714</v>
      </c>
      <c r="D1364">
        <v>1714</v>
      </c>
      <c r="E1364" t="s">
        <v>144</v>
      </c>
      <c r="F1364" t="s">
        <v>137</v>
      </c>
      <c r="G1364" t="s">
        <v>138</v>
      </c>
      <c r="H1364" t="s">
        <v>130</v>
      </c>
      <c r="I1364">
        <v>64</v>
      </c>
    </row>
    <row r="1365" spans="1:9" x14ac:dyDescent="0.25">
      <c r="A1365" s="167">
        <f>+COUNTIF($B$1:B1365,Hoja1!$D$10)</f>
        <v>7</v>
      </c>
      <c r="B1365">
        <v>85001</v>
      </c>
      <c r="C1365">
        <v>1734</v>
      </c>
      <c r="D1365">
        <v>1734</v>
      </c>
      <c r="E1365" t="s">
        <v>342</v>
      </c>
      <c r="F1365" t="s">
        <v>162</v>
      </c>
      <c r="G1365" t="s">
        <v>138</v>
      </c>
      <c r="H1365" t="s">
        <v>130</v>
      </c>
      <c r="I1365">
        <v>5</v>
      </c>
    </row>
    <row r="1366" spans="1:9" x14ac:dyDescent="0.25">
      <c r="A1366" s="167">
        <f>+COUNTIF($B$1:B1366,Hoja1!$D$10)</f>
        <v>7</v>
      </c>
      <c r="B1366">
        <v>85001</v>
      </c>
      <c r="C1366">
        <v>1803</v>
      </c>
      <c r="D1366">
        <v>1803</v>
      </c>
      <c r="E1366" t="s">
        <v>253</v>
      </c>
      <c r="F1366" t="s">
        <v>137</v>
      </c>
      <c r="G1366" t="s">
        <v>138</v>
      </c>
      <c r="H1366" t="s">
        <v>130</v>
      </c>
      <c r="I1366">
        <v>186</v>
      </c>
    </row>
    <row r="1367" spans="1:9" x14ac:dyDescent="0.25">
      <c r="A1367" s="167">
        <f>+COUNTIF($B$1:B1367,Hoja1!$D$10)</f>
        <v>7</v>
      </c>
      <c r="B1367">
        <v>85001</v>
      </c>
      <c r="C1367">
        <v>1823</v>
      </c>
      <c r="D1367">
        <v>1823</v>
      </c>
      <c r="E1367" t="s">
        <v>256</v>
      </c>
      <c r="F1367" t="s">
        <v>150</v>
      </c>
      <c r="G1367" t="s">
        <v>138</v>
      </c>
      <c r="H1367" t="s">
        <v>130</v>
      </c>
      <c r="I1367">
        <v>448</v>
      </c>
    </row>
    <row r="1368" spans="1:9" x14ac:dyDescent="0.25">
      <c r="A1368" s="167">
        <f>+COUNTIF($B$1:B1368,Hoja1!$D$10)</f>
        <v>7</v>
      </c>
      <c r="B1368">
        <v>85001</v>
      </c>
      <c r="C1368">
        <v>2102</v>
      </c>
      <c r="D1368">
        <v>2102</v>
      </c>
      <c r="E1368" t="s">
        <v>154</v>
      </c>
      <c r="F1368" t="s">
        <v>137</v>
      </c>
      <c r="G1368" t="s">
        <v>39</v>
      </c>
      <c r="H1368" t="s">
        <v>130</v>
      </c>
      <c r="I1368">
        <v>3101</v>
      </c>
    </row>
    <row r="1369" spans="1:9" x14ac:dyDescent="0.25">
      <c r="A1369" s="167">
        <f>+COUNTIF($B$1:B1369,Hoja1!$D$10)</f>
        <v>7</v>
      </c>
      <c r="B1369">
        <v>85001</v>
      </c>
      <c r="C1369">
        <v>2104</v>
      </c>
      <c r="D1369">
        <v>2104</v>
      </c>
      <c r="E1369" t="s">
        <v>155</v>
      </c>
      <c r="F1369" t="s">
        <v>137</v>
      </c>
      <c r="G1369" t="s">
        <v>39</v>
      </c>
      <c r="H1369" t="s">
        <v>156</v>
      </c>
      <c r="I1369">
        <v>167</v>
      </c>
    </row>
    <row r="1370" spans="1:9" x14ac:dyDescent="0.25">
      <c r="A1370" s="167">
        <f>+COUNTIF($B$1:B1370,Hoja1!$D$10)</f>
        <v>7</v>
      </c>
      <c r="B1370">
        <v>85001</v>
      </c>
      <c r="C1370">
        <v>2724</v>
      </c>
      <c r="D1370">
        <v>2724</v>
      </c>
      <c r="E1370" t="s">
        <v>343</v>
      </c>
      <c r="F1370" t="s">
        <v>150</v>
      </c>
      <c r="G1370" t="s">
        <v>138</v>
      </c>
      <c r="H1370" t="s">
        <v>156</v>
      </c>
      <c r="I1370">
        <v>881</v>
      </c>
    </row>
    <row r="1371" spans="1:9" x14ac:dyDescent="0.25">
      <c r="A1371" s="167">
        <f>+COUNTIF($B$1:B1371,Hoja1!$D$10)</f>
        <v>7</v>
      </c>
      <c r="B1371">
        <v>85001</v>
      </c>
      <c r="C1371">
        <v>2743</v>
      </c>
      <c r="D1371">
        <v>2743</v>
      </c>
      <c r="E1371" t="s">
        <v>426</v>
      </c>
      <c r="F1371" t="s">
        <v>427</v>
      </c>
      <c r="G1371" t="s">
        <v>39</v>
      </c>
      <c r="H1371" t="s">
        <v>130</v>
      </c>
      <c r="I1371">
        <v>2925</v>
      </c>
    </row>
    <row r="1372" spans="1:9" x14ac:dyDescent="0.25">
      <c r="A1372" s="167">
        <f>+COUNTIF($B$1:B1372,Hoja1!$D$10)</f>
        <v>7</v>
      </c>
      <c r="B1372">
        <v>85001</v>
      </c>
      <c r="C1372">
        <v>2829</v>
      </c>
      <c r="D1372">
        <v>2829</v>
      </c>
      <c r="E1372" t="s">
        <v>170</v>
      </c>
      <c r="F1372" t="s">
        <v>137</v>
      </c>
      <c r="G1372" t="s">
        <v>138</v>
      </c>
      <c r="H1372" t="s">
        <v>156</v>
      </c>
      <c r="I1372">
        <v>136</v>
      </c>
    </row>
    <row r="1373" spans="1:9" x14ac:dyDescent="0.25">
      <c r="A1373" s="167">
        <f>+COUNTIF($B$1:B1373,Hoja1!$D$10)</f>
        <v>7</v>
      </c>
      <c r="B1373">
        <v>85001</v>
      </c>
      <c r="C1373">
        <v>2833</v>
      </c>
      <c r="D1373">
        <v>2833</v>
      </c>
      <c r="E1373" t="s">
        <v>171</v>
      </c>
      <c r="F1373" t="s">
        <v>129</v>
      </c>
      <c r="G1373" t="s">
        <v>138</v>
      </c>
      <c r="H1373" t="s">
        <v>156</v>
      </c>
      <c r="I1373">
        <v>505</v>
      </c>
    </row>
    <row r="1374" spans="1:9" x14ac:dyDescent="0.25">
      <c r="A1374" s="167">
        <f>+COUNTIF($B$1:B1374,Hoja1!$D$10)</f>
        <v>7</v>
      </c>
      <c r="B1374">
        <v>85001</v>
      </c>
      <c r="C1374">
        <v>4813</v>
      </c>
      <c r="D1374">
        <v>4813</v>
      </c>
      <c r="E1374" t="s">
        <v>184</v>
      </c>
      <c r="F1374" t="s">
        <v>137</v>
      </c>
      <c r="G1374" t="s">
        <v>138</v>
      </c>
      <c r="H1374" t="s">
        <v>182</v>
      </c>
      <c r="I1374">
        <v>58</v>
      </c>
    </row>
    <row r="1375" spans="1:9" x14ac:dyDescent="0.25">
      <c r="A1375" s="167">
        <f>+COUNTIF($B$1:B1375,Hoja1!$D$10)</f>
        <v>7</v>
      </c>
      <c r="B1375">
        <v>85001</v>
      </c>
      <c r="C1375">
        <v>9110</v>
      </c>
      <c r="D1375">
        <v>9110</v>
      </c>
      <c r="E1375" t="s">
        <v>186</v>
      </c>
      <c r="F1375" t="s">
        <v>137</v>
      </c>
      <c r="G1375" t="s">
        <v>39</v>
      </c>
      <c r="H1375" t="s">
        <v>179</v>
      </c>
      <c r="I1375">
        <v>1825</v>
      </c>
    </row>
    <row r="1376" spans="1:9" x14ac:dyDescent="0.25">
      <c r="A1376" s="167">
        <f>+COUNTIF($B$1:B1376,Hoja1!$D$10)</f>
        <v>7</v>
      </c>
      <c r="B1376">
        <v>85010</v>
      </c>
      <c r="C1376">
        <v>1106</v>
      </c>
      <c r="D1376">
        <v>1106</v>
      </c>
      <c r="E1376" t="s">
        <v>237</v>
      </c>
      <c r="F1376" t="s">
        <v>162</v>
      </c>
      <c r="G1376" t="s">
        <v>39</v>
      </c>
      <c r="H1376" t="s">
        <v>130</v>
      </c>
      <c r="I1376">
        <v>512</v>
      </c>
    </row>
    <row r="1377" spans="1:9" x14ac:dyDescent="0.25">
      <c r="A1377" s="167">
        <f>+COUNTIF($B$1:B1377,Hoja1!$D$10)</f>
        <v>7</v>
      </c>
      <c r="B1377">
        <v>85162</v>
      </c>
      <c r="C1377">
        <v>2104</v>
      </c>
      <c r="D1377">
        <v>2104</v>
      </c>
      <c r="E1377" t="s">
        <v>155</v>
      </c>
      <c r="F1377" t="s">
        <v>137</v>
      </c>
      <c r="G1377" t="s">
        <v>39</v>
      </c>
      <c r="H1377" t="s">
        <v>156</v>
      </c>
      <c r="I1377">
        <v>48</v>
      </c>
    </row>
    <row r="1378" spans="1:9" x14ac:dyDescent="0.25">
      <c r="A1378" s="167">
        <f>+COUNTIF($B$1:B1378,Hoja1!$D$10)</f>
        <v>7</v>
      </c>
      <c r="B1378">
        <v>85250</v>
      </c>
      <c r="C1378">
        <v>2104</v>
      </c>
      <c r="D1378">
        <v>2104</v>
      </c>
      <c r="E1378" t="s">
        <v>155</v>
      </c>
      <c r="F1378" t="s">
        <v>137</v>
      </c>
      <c r="G1378" t="s">
        <v>39</v>
      </c>
      <c r="H1378" t="s">
        <v>156</v>
      </c>
      <c r="I1378">
        <v>18</v>
      </c>
    </row>
    <row r="1379" spans="1:9" x14ac:dyDescent="0.25">
      <c r="A1379" s="167">
        <f>+COUNTIF($B$1:B1379,Hoja1!$D$10)</f>
        <v>7</v>
      </c>
      <c r="B1379">
        <v>85250</v>
      </c>
      <c r="C1379">
        <v>2833</v>
      </c>
      <c r="D1379">
        <v>2833</v>
      </c>
      <c r="E1379" t="s">
        <v>171</v>
      </c>
      <c r="F1379" t="s">
        <v>129</v>
      </c>
      <c r="G1379" t="s">
        <v>138</v>
      </c>
      <c r="H1379" t="s">
        <v>156</v>
      </c>
      <c r="I1379">
        <v>59</v>
      </c>
    </row>
    <row r="1380" spans="1:9" x14ac:dyDescent="0.25">
      <c r="A1380" s="167">
        <f>+COUNTIF($B$1:B1380,Hoja1!$D$10)</f>
        <v>7</v>
      </c>
      <c r="B1380">
        <v>85410</v>
      </c>
      <c r="C1380">
        <v>2833</v>
      </c>
      <c r="D1380">
        <v>2833</v>
      </c>
      <c r="E1380" t="s">
        <v>171</v>
      </c>
      <c r="F1380" t="s">
        <v>129</v>
      </c>
      <c r="G1380" t="s">
        <v>138</v>
      </c>
      <c r="H1380" t="s">
        <v>156</v>
      </c>
      <c r="I1380">
        <v>41</v>
      </c>
    </row>
    <row r="1381" spans="1:9" x14ac:dyDescent="0.25">
      <c r="A1381" s="167">
        <f>+COUNTIF($B$1:B1381,Hoja1!$D$10)</f>
        <v>7</v>
      </c>
      <c r="B1381">
        <v>85440</v>
      </c>
      <c r="C1381">
        <v>2833</v>
      </c>
      <c r="D1381">
        <v>2833</v>
      </c>
      <c r="E1381" t="s">
        <v>171</v>
      </c>
      <c r="F1381" t="s">
        <v>129</v>
      </c>
      <c r="G1381" t="s">
        <v>138</v>
      </c>
      <c r="H1381" t="s">
        <v>156</v>
      </c>
      <c r="I1381">
        <v>1</v>
      </c>
    </row>
    <row r="1382" spans="1:9" x14ac:dyDescent="0.25">
      <c r="A1382" s="167">
        <f>+COUNTIF($B$1:B1382,Hoja1!$D$10)</f>
        <v>7</v>
      </c>
      <c r="B1382">
        <v>86001</v>
      </c>
      <c r="C1382">
        <v>1207</v>
      </c>
      <c r="D1382">
        <v>1207</v>
      </c>
      <c r="E1382" t="s">
        <v>134</v>
      </c>
      <c r="F1382" t="s">
        <v>135</v>
      </c>
      <c r="G1382" t="s">
        <v>39</v>
      </c>
      <c r="H1382" t="s">
        <v>130</v>
      </c>
      <c r="I1382">
        <v>70</v>
      </c>
    </row>
    <row r="1383" spans="1:9" x14ac:dyDescent="0.25">
      <c r="A1383" s="167">
        <f>+COUNTIF($B$1:B1383,Hoja1!$D$10)</f>
        <v>7</v>
      </c>
      <c r="B1383">
        <v>86001</v>
      </c>
      <c r="C1383">
        <v>2104</v>
      </c>
      <c r="D1383">
        <v>2104</v>
      </c>
      <c r="E1383" t="s">
        <v>155</v>
      </c>
      <c r="F1383" t="s">
        <v>137</v>
      </c>
      <c r="G1383" t="s">
        <v>39</v>
      </c>
      <c r="H1383" t="s">
        <v>156</v>
      </c>
      <c r="I1383">
        <v>46</v>
      </c>
    </row>
    <row r="1384" spans="1:9" x14ac:dyDescent="0.25">
      <c r="A1384" s="167">
        <f>+COUNTIF($B$1:B1384,Hoja1!$D$10)</f>
        <v>7</v>
      </c>
      <c r="B1384">
        <v>86001</v>
      </c>
      <c r="C1384">
        <v>2829</v>
      </c>
      <c r="D1384">
        <v>2829</v>
      </c>
      <c r="E1384" t="s">
        <v>170</v>
      </c>
      <c r="F1384" t="s">
        <v>137</v>
      </c>
      <c r="G1384" t="s">
        <v>138</v>
      </c>
      <c r="H1384" t="s">
        <v>156</v>
      </c>
      <c r="I1384">
        <v>95</v>
      </c>
    </row>
    <row r="1385" spans="1:9" x14ac:dyDescent="0.25">
      <c r="A1385" s="167">
        <f>+COUNTIF($B$1:B1385,Hoja1!$D$10)</f>
        <v>7</v>
      </c>
      <c r="B1385">
        <v>86001</v>
      </c>
      <c r="C1385">
        <v>3115</v>
      </c>
      <c r="D1385">
        <v>3115</v>
      </c>
      <c r="E1385" t="s">
        <v>428</v>
      </c>
      <c r="F1385" t="s">
        <v>429</v>
      </c>
      <c r="G1385" t="s">
        <v>39</v>
      </c>
      <c r="H1385" t="s">
        <v>179</v>
      </c>
      <c r="I1385">
        <v>1699</v>
      </c>
    </row>
    <row r="1386" spans="1:9" x14ac:dyDescent="0.25">
      <c r="A1386" s="167">
        <f>+COUNTIF($B$1:B1386,Hoja1!$D$10)</f>
        <v>7</v>
      </c>
      <c r="B1386">
        <v>86001</v>
      </c>
      <c r="C1386">
        <v>9110</v>
      </c>
      <c r="D1386">
        <v>9110</v>
      </c>
      <c r="E1386" t="s">
        <v>186</v>
      </c>
      <c r="F1386" t="s">
        <v>137</v>
      </c>
      <c r="G1386" t="s">
        <v>39</v>
      </c>
      <c r="H1386" t="s">
        <v>179</v>
      </c>
      <c r="I1386">
        <v>450</v>
      </c>
    </row>
    <row r="1387" spans="1:9" x14ac:dyDescent="0.25">
      <c r="A1387" s="167">
        <f>+COUNTIF($B$1:B1387,Hoja1!$D$10)</f>
        <v>7</v>
      </c>
      <c r="B1387">
        <v>86001</v>
      </c>
      <c r="C1387">
        <v>9131</v>
      </c>
      <c r="D1387">
        <v>9131</v>
      </c>
      <c r="E1387" t="s">
        <v>313</v>
      </c>
      <c r="F1387" t="s">
        <v>137</v>
      </c>
      <c r="G1387" t="s">
        <v>138</v>
      </c>
      <c r="H1387" t="s">
        <v>156</v>
      </c>
      <c r="I1387">
        <v>539</v>
      </c>
    </row>
    <row r="1388" spans="1:9" x14ac:dyDescent="0.25">
      <c r="A1388" s="167">
        <f>+COUNTIF($B$1:B1388,Hoja1!$D$10)</f>
        <v>7</v>
      </c>
      <c r="B1388">
        <v>86001</v>
      </c>
      <c r="C1388">
        <v>9929</v>
      </c>
      <c r="D1388">
        <v>9929</v>
      </c>
      <c r="E1388" t="s">
        <v>194</v>
      </c>
      <c r="F1388" t="s">
        <v>195</v>
      </c>
      <c r="G1388" t="s">
        <v>39</v>
      </c>
      <c r="H1388" t="s">
        <v>130</v>
      </c>
      <c r="I1388">
        <v>7</v>
      </c>
    </row>
    <row r="1389" spans="1:9" x14ac:dyDescent="0.25">
      <c r="A1389" s="167">
        <f>+COUNTIF($B$1:B1389,Hoja1!$D$10)</f>
        <v>7</v>
      </c>
      <c r="B1389">
        <v>86219</v>
      </c>
      <c r="C1389">
        <v>3115</v>
      </c>
      <c r="D1389">
        <v>3115</v>
      </c>
      <c r="E1389" t="s">
        <v>428</v>
      </c>
      <c r="F1389" t="s">
        <v>429</v>
      </c>
      <c r="G1389" t="s">
        <v>39</v>
      </c>
      <c r="H1389" t="s">
        <v>179</v>
      </c>
      <c r="I1389">
        <v>389</v>
      </c>
    </row>
    <row r="1390" spans="1:9" x14ac:dyDescent="0.25">
      <c r="A1390" s="167">
        <f>+COUNTIF($B$1:B1390,Hoja1!$D$10)</f>
        <v>7</v>
      </c>
      <c r="B1390">
        <v>86219</v>
      </c>
      <c r="C1390">
        <v>9929</v>
      </c>
      <c r="D1390">
        <v>9929</v>
      </c>
      <c r="E1390" t="s">
        <v>194</v>
      </c>
      <c r="F1390" t="s">
        <v>195</v>
      </c>
      <c r="G1390" t="s">
        <v>39</v>
      </c>
      <c r="H1390" t="s">
        <v>130</v>
      </c>
      <c r="I1390">
        <v>3</v>
      </c>
    </row>
    <row r="1391" spans="1:9" x14ac:dyDescent="0.25">
      <c r="A1391" s="167">
        <f>+COUNTIF($B$1:B1391,Hoja1!$D$10)</f>
        <v>7</v>
      </c>
      <c r="B1391">
        <v>86320</v>
      </c>
      <c r="C1391">
        <v>2104</v>
      </c>
      <c r="D1391">
        <v>2104</v>
      </c>
      <c r="E1391" t="s">
        <v>155</v>
      </c>
      <c r="F1391" t="s">
        <v>137</v>
      </c>
      <c r="G1391" t="s">
        <v>39</v>
      </c>
      <c r="H1391" t="s">
        <v>156</v>
      </c>
      <c r="I1391">
        <v>44</v>
      </c>
    </row>
    <row r="1392" spans="1:9" x14ac:dyDescent="0.25">
      <c r="A1392" s="167">
        <f>+COUNTIF($B$1:B1392,Hoja1!$D$10)</f>
        <v>7</v>
      </c>
      <c r="B1392">
        <v>86568</v>
      </c>
      <c r="C1392">
        <v>1710</v>
      </c>
      <c r="D1392">
        <v>1710</v>
      </c>
      <c r="E1392" t="s">
        <v>140</v>
      </c>
      <c r="F1392" t="s">
        <v>129</v>
      </c>
      <c r="G1392" t="s">
        <v>138</v>
      </c>
      <c r="H1392" t="s">
        <v>130</v>
      </c>
      <c r="I1392">
        <v>1</v>
      </c>
    </row>
    <row r="1393" spans="1:9" x14ac:dyDescent="0.25">
      <c r="A1393" s="167">
        <f>+COUNTIF($B$1:B1393,Hoja1!$D$10)</f>
        <v>7</v>
      </c>
      <c r="B1393">
        <v>86568</v>
      </c>
      <c r="C1393">
        <v>2102</v>
      </c>
      <c r="D1393">
        <v>2102</v>
      </c>
      <c r="E1393" t="s">
        <v>154</v>
      </c>
      <c r="F1393" t="s">
        <v>137</v>
      </c>
      <c r="G1393" t="s">
        <v>39</v>
      </c>
      <c r="H1393" t="s">
        <v>130</v>
      </c>
      <c r="I1393">
        <v>1519</v>
      </c>
    </row>
    <row r="1394" spans="1:9" x14ac:dyDescent="0.25">
      <c r="A1394" s="167">
        <f>+COUNTIF($B$1:B1394,Hoja1!$D$10)</f>
        <v>7</v>
      </c>
      <c r="B1394">
        <v>86568</v>
      </c>
      <c r="C1394">
        <v>2104</v>
      </c>
      <c r="D1394">
        <v>2104</v>
      </c>
      <c r="E1394" t="s">
        <v>155</v>
      </c>
      <c r="F1394" t="s">
        <v>137</v>
      </c>
      <c r="G1394" t="s">
        <v>39</v>
      </c>
      <c r="H1394" t="s">
        <v>156</v>
      </c>
      <c r="I1394">
        <v>25</v>
      </c>
    </row>
    <row r="1395" spans="1:9" x14ac:dyDescent="0.25">
      <c r="A1395" s="167">
        <f>+COUNTIF($B$1:B1395,Hoja1!$D$10)</f>
        <v>7</v>
      </c>
      <c r="B1395">
        <v>86568</v>
      </c>
      <c r="C1395">
        <v>3115</v>
      </c>
      <c r="D1395">
        <v>3115</v>
      </c>
      <c r="E1395" t="s">
        <v>428</v>
      </c>
      <c r="F1395" t="s">
        <v>429</v>
      </c>
      <c r="G1395" t="s">
        <v>39</v>
      </c>
      <c r="H1395" t="s">
        <v>179</v>
      </c>
      <c r="I1395">
        <v>43</v>
      </c>
    </row>
    <row r="1396" spans="1:9" x14ac:dyDescent="0.25">
      <c r="A1396" s="167">
        <f>+COUNTIF($B$1:B1396,Hoja1!$D$10)</f>
        <v>7</v>
      </c>
      <c r="B1396">
        <v>86568</v>
      </c>
      <c r="C1396">
        <v>3817</v>
      </c>
      <c r="D1396">
        <v>3817</v>
      </c>
      <c r="E1396" t="s">
        <v>335</v>
      </c>
      <c r="F1396" t="s">
        <v>336</v>
      </c>
      <c r="G1396" t="s">
        <v>138</v>
      </c>
      <c r="H1396" t="s">
        <v>156</v>
      </c>
      <c r="I1396">
        <v>154</v>
      </c>
    </row>
    <row r="1397" spans="1:9" x14ac:dyDescent="0.25">
      <c r="A1397" s="167">
        <f>+COUNTIF($B$1:B1397,Hoja1!$D$10)</f>
        <v>7</v>
      </c>
      <c r="B1397">
        <v>86568</v>
      </c>
      <c r="C1397">
        <v>9110</v>
      </c>
      <c r="D1397">
        <v>9110</v>
      </c>
      <c r="E1397" t="s">
        <v>186</v>
      </c>
      <c r="F1397" t="s">
        <v>137</v>
      </c>
      <c r="G1397" t="s">
        <v>39</v>
      </c>
      <c r="H1397" t="s">
        <v>179</v>
      </c>
      <c r="I1397">
        <v>1135</v>
      </c>
    </row>
    <row r="1398" spans="1:9" x14ac:dyDescent="0.25">
      <c r="A1398" s="167">
        <f>+COUNTIF($B$1:B1398,Hoja1!$D$10)</f>
        <v>7</v>
      </c>
      <c r="B1398">
        <v>86569</v>
      </c>
      <c r="C1398">
        <v>1710</v>
      </c>
      <c r="D1398">
        <v>1710</v>
      </c>
      <c r="E1398" t="s">
        <v>140</v>
      </c>
      <c r="F1398" t="s">
        <v>129</v>
      </c>
      <c r="G1398" t="s">
        <v>138</v>
      </c>
      <c r="H1398" t="s">
        <v>130</v>
      </c>
      <c r="I1398">
        <v>41</v>
      </c>
    </row>
    <row r="1399" spans="1:9" x14ac:dyDescent="0.25">
      <c r="A1399" s="167">
        <f>+COUNTIF($B$1:B1399,Hoja1!$D$10)</f>
        <v>7</v>
      </c>
      <c r="B1399">
        <v>86571</v>
      </c>
      <c r="C1399">
        <v>9929</v>
      </c>
      <c r="D1399">
        <v>9929</v>
      </c>
      <c r="E1399" t="s">
        <v>194</v>
      </c>
      <c r="F1399" t="s">
        <v>195</v>
      </c>
      <c r="G1399" t="s">
        <v>39</v>
      </c>
      <c r="H1399" t="s">
        <v>130</v>
      </c>
      <c r="I1399">
        <v>1</v>
      </c>
    </row>
    <row r="1400" spans="1:9" x14ac:dyDescent="0.25">
      <c r="A1400" s="167">
        <f>+COUNTIF($B$1:B1400,Hoja1!$D$10)</f>
        <v>7</v>
      </c>
      <c r="B1400">
        <v>86573</v>
      </c>
      <c r="C1400">
        <v>2102</v>
      </c>
      <c r="D1400">
        <v>2102</v>
      </c>
      <c r="E1400" t="s">
        <v>154</v>
      </c>
      <c r="F1400" t="s">
        <v>137</v>
      </c>
      <c r="G1400" t="s">
        <v>39</v>
      </c>
      <c r="H1400" t="s">
        <v>130</v>
      </c>
      <c r="I1400">
        <v>106</v>
      </c>
    </row>
    <row r="1401" spans="1:9" x14ac:dyDescent="0.25">
      <c r="A1401" s="167">
        <f>+COUNTIF($B$1:B1401,Hoja1!$D$10)</f>
        <v>7</v>
      </c>
      <c r="B1401">
        <v>86573</v>
      </c>
      <c r="C1401">
        <v>2104</v>
      </c>
      <c r="D1401">
        <v>2104</v>
      </c>
      <c r="E1401" t="s">
        <v>155</v>
      </c>
      <c r="F1401" t="s">
        <v>137</v>
      </c>
      <c r="G1401" t="s">
        <v>39</v>
      </c>
      <c r="H1401" t="s">
        <v>156</v>
      </c>
      <c r="I1401">
        <v>5</v>
      </c>
    </row>
    <row r="1402" spans="1:9" x14ac:dyDescent="0.25">
      <c r="A1402" s="167">
        <f>+COUNTIF($B$1:B1402,Hoja1!$D$10)</f>
        <v>7</v>
      </c>
      <c r="B1402">
        <v>86749</v>
      </c>
      <c r="C1402">
        <v>2104</v>
      </c>
      <c r="D1402">
        <v>2104</v>
      </c>
      <c r="E1402" t="s">
        <v>155</v>
      </c>
      <c r="F1402" t="s">
        <v>137</v>
      </c>
      <c r="G1402" t="s">
        <v>39</v>
      </c>
      <c r="H1402" t="s">
        <v>156</v>
      </c>
      <c r="I1402">
        <v>10</v>
      </c>
    </row>
    <row r="1403" spans="1:9" x14ac:dyDescent="0.25">
      <c r="A1403" s="167">
        <f>+COUNTIF($B$1:B1403,Hoja1!$D$10)</f>
        <v>7</v>
      </c>
      <c r="B1403">
        <v>86749</v>
      </c>
      <c r="C1403">
        <v>3115</v>
      </c>
      <c r="D1403">
        <v>3115</v>
      </c>
      <c r="E1403" t="s">
        <v>428</v>
      </c>
      <c r="F1403" t="s">
        <v>429</v>
      </c>
      <c r="G1403" t="s">
        <v>39</v>
      </c>
      <c r="H1403" t="s">
        <v>179</v>
      </c>
      <c r="I1403">
        <v>13</v>
      </c>
    </row>
    <row r="1404" spans="1:9" x14ac:dyDescent="0.25">
      <c r="A1404" s="167">
        <f>+COUNTIF($B$1:B1404,Hoja1!$D$10)</f>
        <v>7</v>
      </c>
      <c r="B1404">
        <v>86865</v>
      </c>
      <c r="C1404">
        <v>2102</v>
      </c>
      <c r="D1404">
        <v>2102</v>
      </c>
      <c r="E1404" t="s">
        <v>154</v>
      </c>
      <c r="F1404" t="s">
        <v>137</v>
      </c>
      <c r="G1404" t="s">
        <v>39</v>
      </c>
      <c r="H1404" t="s">
        <v>130</v>
      </c>
      <c r="I1404">
        <v>1079</v>
      </c>
    </row>
    <row r="1405" spans="1:9" x14ac:dyDescent="0.25">
      <c r="A1405" s="167">
        <f>+COUNTIF($B$1:B1405,Hoja1!$D$10)</f>
        <v>7</v>
      </c>
      <c r="B1405">
        <v>86865</v>
      </c>
      <c r="C1405">
        <v>3115</v>
      </c>
      <c r="D1405">
        <v>3115</v>
      </c>
      <c r="E1405" t="s">
        <v>428</v>
      </c>
      <c r="F1405" t="s">
        <v>429</v>
      </c>
      <c r="G1405" t="s">
        <v>39</v>
      </c>
      <c r="H1405" t="s">
        <v>179</v>
      </c>
      <c r="I1405">
        <v>36</v>
      </c>
    </row>
    <row r="1406" spans="1:9" x14ac:dyDescent="0.25">
      <c r="A1406" s="167">
        <f>+COUNTIF($B$1:B1406,Hoja1!$D$10)</f>
        <v>7</v>
      </c>
      <c r="B1406">
        <v>86865</v>
      </c>
      <c r="C1406">
        <v>9929</v>
      </c>
      <c r="D1406">
        <v>9929</v>
      </c>
      <c r="E1406" t="s">
        <v>194</v>
      </c>
      <c r="F1406" t="s">
        <v>195</v>
      </c>
      <c r="G1406" t="s">
        <v>39</v>
      </c>
      <c r="H1406" t="s">
        <v>130</v>
      </c>
      <c r="I1406">
        <v>2</v>
      </c>
    </row>
    <row r="1407" spans="1:9" x14ac:dyDescent="0.25">
      <c r="A1407" s="167">
        <f>+COUNTIF($B$1:B1407,Hoja1!$D$10)</f>
        <v>7</v>
      </c>
      <c r="B1407">
        <v>88001</v>
      </c>
      <c r="C1407">
        <v>1101</v>
      </c>
      <c r="D1407">
        <v>1126</v>
      </c>
      <c r="E1407" t="s">
        <v>128</v>
      </c>
      <c r="F1407" t="s">
        <v>430</v>
      </c>
      <c r="G1407" t="s">
        <v>39</v>
      </c>
      <c r="H1407" t="s">
        <v>130</v>
      </c>
      <c r="I1407">
        <v>29</v>
      </c>
    </row>
    <row r="1408" spans="1:9" x14ac:dyDescent="0.25">
      <c r="A1408" s="167">
        <f>+COUNTIF($B$1:B1408,Hoja1!$D$10)</f>
        <v>7</v>
      </c>
      <c r="B1408">
        <v>88001</v>
      </c>
      <c r="C1408">
        <v>1706</v>
      </c>
      <c r="D1408">
        <v>1706</v>
      </c>
      <c r="E1408" t="s">
        <v>139</v>
      </c>
      <c r="F1408" t="s">
        <v>137</v>
      </c>
      <c r="G1408" t="s">
        <v>138</v>
      </c>
      <c r="H1408" t="s">
        <v>130</v>
      </c>
      <c r="I1408">
        <v>9</v>
      </c>
    </row>
    <row r="1409" spans="1:9" x14ac:dyDescent="0.25">
      <c r="A1409" s="167">
        <f>+COUNTIF($B$1:B1409,Hoja1!$D$10)</f>
        <v>7</v>
      </c>
      <c r="B1409">
        <v>88001</v>
      </c>
      <c r="C1409">
        <v>2104</v>
      </c>
      <c r="D1409">
        <v>2104</v>
      </c>
      <c r="E1409" t="s">
        <v>155</v>
      </c>
      <c r="F1409" t="s">
        <v>137</v>
      </c>
      <c r="G1409" t="s">
        <v>39</v>
      </c>
      <c r="H1409" t="s">
        <v>156</v>
      </c>
      <c r="I1409">
        <v>118</v>
      </c>
    </row>
    <row r="1410" spans="1:9" x14ac:dyDescent="0.25">
      <c r="A1410" s="167">
        <f>+COUNTIF($B$1:B1410,Hoja1!$D$10)</f>
        <v>7</v>
      </c>
      <c r="B1410">
        <v>88001</v>
      </c>
      <c r="C1410">
        <v>4106</v>
      </c>
      <c r="D1410">
        <v>4106</v>
      </c>
      <c r="E1410" t="s">
        <v>431</v>
      </c>
      <c r="F1410" t="s">
        <v>430</v>
      </c>
      <c r="G1410" t="s">
        <v>39</v>
      </c>
      <c r="H1410" t="s">
        <v>182</v>
      </c>
      <c r="I1410">
        <v>329</v>
      </c>
    </row>
    <row r="1411" spans="1:9" x14ac:dyDescent="0.25">
      <c r="A1411" s="167">
        <f>+COUNTIF($B$1:B1411,Hoja1!$D$10)</f>
        <v>7</v>
      </c>
      <c r="B1411">
        <v>88001</v>
      </c>
      <c r="C1411">
        <v>9110</v>
      </c>
      <c r="D1411">
        <v>9110</v>
      </c>
      <c r="E1411" t="s">
        <v>186</v>
      </c>
      <c r="F1411" t="s">
        <v>137</v>
      </c>
      <c r="G1411" t="s">
        <v>39</v>
      </c>
      <c r="H1411" t="s">
        <v>179</v>
      </c>
      <c r="I1411">
        <v>541</v>
      </c>
    </row>
    <row r="1412" spans="1:9" x14ac:dyDescent="0.25">
      <c r="A1412" s="167">
        <f>+COUNTIF($B$1:B1412,Hoja1!$D$10)</f>
        <v>7</v>
      </c>
      <c r="B1412">
        <v>91001</v>
      </c>
      <c r="C1412">
        <v>1101</v>
      </c>
      <c r="D1412">
        <v>1125</v>
      </c>
      <c r="E1412" t="s">
        <v>128</v>
      </c>
      <c r="F1412" t="s">
        <v>432</v>
      </c>
      <c r="G1412" t="s">
        <v>39</v>
      </c>
      <c r="H1412" t="s">
        <v>130</v>
      </c>
      <c r="I1412">
        <v>35</v>
      </c>
    </row>
    <row r="1413" spans="1:9" x14ac:dyDescent="0.25">
      <c r="A1413" s="167">
        <f>+COUNTIF($B$1:B1413,Hoja1!$D$10)</f>
        <v>7</v>
      </c>
      <c r="B1413">
        <v>91001</v>
      </c>
      <c r="C1413">
        <v>1115</v>
      </c>
      <c r="D1413">
        <v>1115</v>
      </c>
      <c r="E1413" t="s">
        <v>349</v>
      </c>
      <c r="F1413" t="s">
        <v>350</v>
      </c>
      <c r="G1413" t="s">
        <v>39</v>
      </c>
      <c r="H1413" t="s">
        <v>130</v>
      </c>
      <c r="I1413">
        <v>13</v>
      </c>
    </row>
    <row r="1414" spans="1:9" x14ac:dyDescent="0.25">
      <c r="A1414" s="167">
        <f>+COUNTIF($B$1:B1414,Hoja1!$D$10)</f>
        <v>7</v>
      </c>
      <c r="B1414">
        <v>91001</v>
      </c>
      <c r="C1414">
        <v>1710</v>
      </c>
      <c r="D1414">
        <v>1710</v>
      </c>
      <c r="E1414" t="s">
        <v>140</v>
      </c>
      <c r="F1414" t="s">
        <v>129</v>
      </c>
      <c r="G1414" t="s">
        <v>138</v>
      </c>
      <c r="H1414" t="s">
        <v>130</v>
      </c>
      <c r="I1414">
        <v>23</v>
      </c>
    </row>
    <row r="1415" spans="1:9" x14ac:dyDescent="0.25">
      <c r="A1415" s="167">
        <f>+COUNTIF($B$1:B1415,Hoja1!$D$10)</f>
        <v>7</v>
      </c>
      <c r="B1415">
        <v>91001</v>
      </c>
      <c r="C1415">
        <v>2102</v>
      </c>
      <c r="D1415">
        <v>2102</v>
      </c>
      <c r="E1415" t="s">
        <v>154</v>
      </c>
      <c r="F1415" t="s">
        <v>137</v>
      </c>
      <c r="G1415" t="s">
        <v>39</v>
      </c>
      <c r="H1415" t="s">
        <v>130</v>
      </c>
      <c r="I1415">
        <v>455</v>
      </c>
    </row>
    <row r="1416" spans="1:9" x14ac:dyDescent="0.25">
      <c r="A1416" s="167">
        <f>+COUNTIF($B$1:B1416,Hoja1!$D$10)</f>
        <v>7</v>
      </c>
      <c r="B1416">
        <v>91001</v>
      </c>
      <c r="C1416">
        <v>2104</v>
      </c>
      <c r="D1416">
        <v>2104</v>
      </c>
      <c r="E1416" t="s">
        <v>155</v>
      </c>
      <c r="F1416" t="s">
        <v>137</v>
      </c>
      <c r="G1416" t="s">
        <v>39</v>
      </c>
      <c r="H1416" t="s">
        <v>156</v>
      </c>
      <c r="I1416">
        <v>40</v>
      </c>
    </row>
    <row r="1417" spans="1:9" x14ac:dyDescent="0.25">
      <c r="A1417" s="167">
        <f>+COUNTIF($B$1:B1417,Hoja1!$D$10)</f>
        <v>7</v>
      </c>
      <c r="B1417">
        <v>91001</v>
      </c>
      <c r="C1417">
        <v>2106</v>
      </c>
      <c r="D1417">
        <v>2106</v>
      </c>
      <c r="E1417" t="s">
        <v>202</v>
      </c>
      <c r="F1417" t="s">
        <v>137</v>
      </c>
      <c r="G1417" t="s">
        <v>39</v>
      </c>
      <c r="H1417" t="s">
        <v>156</v>
      </c>
      <c r="I1417">
        <v>29</v>
      </c>
    </row>
    <row r="1418" spans="1:9" x14ac:dyDescent="0.25">
      <c r="A1418" s="167">
        <f>+COUNTIF($B$1:B1418,Hoja1!$D$10)</f>
        <v>7</v>
      </c>
      <c r="B1418">
        <v>91001</v>
      </c>
      <c r="C1418">
        <v>3713</v>
      </c>
      <c r="D1418">
        <v>3713</v>
      </c>
      <c r="E1418" t="s">
        <v>287</v>
      </c>
      <c r="F1418" t="s">
        <v>137</v>
      </c>
      <c r="G1418" t="s">
        <v>138</v>
      </c>
      <c r="H1418" t="s">
        <v>156</v>
      </c>
      <c r="I1418">
        <v>1</v>
      </c>
    </row>
    <row r="1419" spans="1:9" x14ac:dyDescent="0.25">
      <c r="A1419" s="167">
        <f>+COUNTIF($B$1:B1419,Hoja1!$D$10)</f>
        <v>7</v>
      </c>
      <c r="B1419">
        <v>91001</v>
      </c>
      <c r="C1419">
        <v>9110</v>
      </c>
      <c r="D1419">
        <v>9110</v>
      </c>
      <c r="E1419" t="s">
        <v>186</v>
      </c>
      <c r="F1419" t="s">
        <v>137</v>
      </c>
      <c r="G1419" t="s">
        <v>39</v>
      </c>
      <c r="H1419" t="s">
        <v>179</v>
      </c>
      <c r="I1419">
        <v>267</v>
      </c>
    </row>
    <row r="1420" spans="1:9" x14ac:dyDescent="0.25">
      <c r="A1420" s="167">
        <f>+COUNTIF($B$1:B1420,Hoja1!$D$10)</f>
        <v>7</v>
      </c>
      <c r="B1420">
        <v>91405</v>
      </c>
      <c r="C1420">
        <v>9929</v>
      </c>
      <c r="D1420">
        <v>9929</v>
      </c>
      <c r="E1420" t="s">
        <v>194</v>
      </c>
      <c r="F1420" t="s">
        <v>195</v>
      </c>
      <c r="G1420" t="s">
        <v>39</v>
      </c>
      <c r="H1420" t="s">
        <v>130</v>
      </c>
      <c r="I1420">
        <v>1</v>
      </c>
    </row>
    <row r="1421" spans="1:9" x14ac:dyDescent="0.25">
      <c r="A1421" s="167">
        <f>+COUNTIF($B$1:B1421,Hoja1!$D$10)</f>
        <v>7</v>
      </c>
      <c r="B1421">
        <v>91540</v>
      </c>
      <c r="C1421">
        <v>2104</v>
      </c>
      <c r="D1421">
        <v>2104</v>
      </c>
      <c r="E1421" t="s">
        <v>155</v>
      </c>
      <c r="F1421" t="s">
        <v>137</v>
      </c>
      <c r="G1421" t="s">
        <v>39</v>
      </c>
      <c r="H1421" t="s">
        <v>156</v>
      </c>
      <c r="I1421">
        <v>8</v>
      </c>
    </row>
    <row r="1422" spans="1:9" x14ac:dyDescent="0.25">
      <c r="A1422" s="167">
        <f>+COUNTIF($B$1:B1422,Hoja1!$D$10)</f>
        <v>7</v>
      </c>
      <c r="B1422">
        <v>94001</v>
      </c>
      <c r="C1422">
        <v>2102</v>
      </c>
      <c r="D1422">
        <v>2102</v>
      </c>
      <c r="E1422" t="s">
        <v>154</v>
      </c>
      <c r="F1422" t="s">
        <v>137</v>
      </c>
      <c r="G1422" t="s">
        <v>39</v>
      </c>
      <c r="H1422" t="s">
        <v>130</v>
      </c>
      <c r="I1422">
        <v>398</v>
      </c>
    </row>
    <row r="1423" spans="1:9" x14ac:dyDescent="0.25">
      <c r="A1423" s="167">
        <f>+COUNTIF($B$1:B1423,Hoja1!$D$10)</f>
        <v>7</v>
      </c>
      <c r="B1423">
        <v>94001</v>
      </c>
      <c r="C1423">
        <v>2104</v>
      </c>
      <c r="D1423">
        <v>2104</v>
      </c>
      <c r="E1423" t="s">
        <v>155</v>
      </c>
      <c r="F1423" t="s">
        <v>137</v>
      </c>
      <c r="G1423" t="s">
        <v>39</v>
      </c>
      <c r="H1423" t="s">
        <v>156</v>
      </c>
      <c r="I1423">
        <v>50</v>
      </c>
    </row>
    <row r="1424" spans="1:9" x14ac:dyDescent="0.25">
      <c r="A1424" s="167">
        <f>+COUNTIF($B$1:B1424,Hoja1!$D$10)</f>
        <v>7</v>
      </c>
      <c r="B1424">
        <v>94001</v>
      </c>
      <c r="C1424">
        <v>2829</v>
      </c>
      <c r="D1424">
        <v>2829</v>
      </c>
      <c r="E1424" t="s">
        <v>170</v>
      </c>
      <c r="F1424" t="s">
        <v>137</v>
      </c>
      <c r="G1424" t="s">
        <v>138</v>
      </c>
      <c r="H1424" t="s">
        <v>156</v>
      </c>
      <c r="I1424">
        <v>129</v>
      </c>
    </row>
    <row r="1425" spans="1:9" x14ac:dyDescent="0.25">
      <c r="A1425" s="167">
        <f>+COUNTIF($B$1:B1425,Hoja1!$D$10)</f>
        <v>7</v>
      </c>
      <c r="B1425">
        <v>94001</v>
      </c>
      <c r="C1425">
        <v>9110</v>
      </c>
      <c r="D1425">
        <v>9110</v>
      </c>
      <c r="E1425" t="s">
        <v>186</v>
      </c>
      <c r="F1425" t="s">
        <v>137</v>
      </c>
      <c r="G1425" t="s">
        <v>39</v>
      </c>
      <c r="H1425" t="s">
        <v>179</v>
      </c>
      <c r="I1425">
        <v>340</v>
      </c>
    </row>
    <row r="1426" spans="1:9" x14ac:dyDescent="0.25">
      <c r="A1426" s="167">
        <f>+COUNTIF($B$1:B1426,Hoja1!$D$10)</f>
        <v>7</v>
      </c>
      <c r="B1426">
        <v>95001</v>
      </c>
      <c r="C1426">
        <v>1115</v>
      </c>
      <c r="D1426">
        <v>1115</v>
      </c>
      <c r="E1426" t="s">
        <v>349</v>
      </c>
      <c r="F1426" t="s">
        <v>350</v>
      </c>
      <c r="G1426" t="s">
        <v>39</v>
      </c>
      <c r="H1426" t="s">
        <v>130</v>
      </c>
      <c r="I1426">
        <v>76</v>
      </c>
    </row>
    <row r="1427" spans="1:9" x14ac:dyDescent="0.25">
      <c r="A1427" s="167">
        <f>+COUNTIF($B$1:B1427,Hoja1!$D$10)</f>
        <v>7</v>
      </c>
      <c r="B1427">
        <v>95001</v>
      </c>
      <c r="C1427">
        <v>1212</v>
      </c>
      <c r="D1427">
        <v>1212</v>
      </c>
      <c r="E1427" t="s">
        <v>241</v>
      </c>
      <c r="F1427" t="s">
        <v>242</v>
      </c>
      <c r="G1427" t="s">
        <v>39</v>
      </c>
      <c r="H1427" t="s">
        <v>130</v>
      </c>
      <c r="I1427">
        <v>25</v>
      </c>
    </row>
    <row r="1428" spans="1:9" x14ac:dyDescent="0.25">
      <c r="A1428" s="167">
        <f>+COUNTIF($B$1:B1428,Hoja1!$D$10)</f>
        <v>7</v>
      </c>
      <c r="B1428">
        <v>95001</v>
      </c>
      <c r="C1428">
        <v>2102</v>
      </c>
      <c r="D1428">
        <v>2102</v>
      </c>
      <c r="E1428" t="s">
        <v>154</v>
      </c>
      <c r="F1428" t="s">
        <v>137</v>
      </c>
      <c r="G1428" t="s">
        <v>39</v>
      </c>
      <c r="H1428" t="s">
        <v>130</v>
      </c>
      <c r="I1428">
        <v>1384</v>
      </c>
    </row>
    <row r="1429" spans="1:9" x14ac:dyDescent="0.25">
      <c r="A1429" s="167">
        <f>+COUNTIF($B$1:B1429,Hoja1!$D$10)</f>
        <v>7</v>
      </c>
      <c r="B1429">
        <v>95001</v>
      </c>
      <c r="C1429">
        <v>2104</v>
      </c>
      <c r="D1429">
        <v>2104</v>
      </c>
      <c r="E1429" t="s">
        <v>155</v>
      </c>
      <c r="F1429" t="s">
        <v>137</v>
      </c>
      <c r="G1429" t="s">
        <v>39</v>
      </c>
      <c r="H1429" t="s">
        <v>156</v>
      </c>
      <c r="I1429">
        <v>121</v>
      </c>
    </row>
    <row r="1430" spans="1:9" x14ac:dyDescent="0.25">
      <c r="A1430" s="167">
        <f>+COUNTIF($B$1:B1430,Hoja1!$D$10)</f>
        <v>7</v>
      </c>
      <c r="B1430">
        <v>95001</v>
      </c>
      <c r="C1430">
        <v>2833</v>
      </c>
      <c r="D1430">
        <v>2833</v>
      </c>
      <c r="E1430" t="s">
        <v>171</v>
      </c>
      <c r="F1430" t="s">
        <v>129</v>
      </c>
      <c r="G1430" t="s">
        <v>138</v>
      </c>
      <c r="H1430" t="s">
        <v>156</v>
      </c>
      <c r="I1430">
        <v>42</v>
      </c>
    </row>
    <row r="1431" spans="1:9" x14ac:dyDescent="0.25">
      <c r="A1431" s="167">
        <f>+COUNTIF($B$1:B1431,Hoja1!$D$10)</f>
        <v>7</v>
      </c>
      <c r="B1431">
        <v>95001</v>
      </c>
      <c r="C1431">
        <v>9110</v>
      </c>
      <c r="D1431">
        <v>9110</v>
      </c>
      <c r="E1431" t="s">
        <v>186</v>
      </c>
      <c r="F1431" t="s">
        <v>137</v>
      </c>
      <c r="G1431" t="s">
        <v>39</v>
      </c>
      <c r="H1431" t="s">
        <v>179</v>
      </c>
      <c r="I1431">
        <v>946</v>
      </c>
    </row>
    <row r="1432" spans="1:9" x14ac:dyDescent="0.25">
      <c r="A1432" s="167">
        <f>+COUNTIF($B$1:B1432,Hoja1!$D$10)</f>
        <v>7</v>
      </c>
      <c r="B1432">
        <v>97001</v>
      </c>
      <c r="C1432">
        <v>1209</v>
      </c>
      <c r="D1432">
        <v>1209</v>
      </c>
      <c r="E1432" t="s">
        <v>330</v>
      </c>
      <c r="F1432" t="s">
        <v>242</v>
      </c>
      <c r="G1432" t="s">
        <v>39</v>
      </c>
      <c r="H1432" t="s">
        <v>130</v>
      </c>
      <c r="I1432">
        <v>1</v>
      </c>
    </row>
    <row r="1433" spans="1:9" x14ac:dyDescent="0.25">
      <c r="A1433" s="167">
        <f>+COUNTIF($B$1:B1433,Hoja1!$D$10)</f>
        <v>7</v>
      </c>
      <c r="B1433">
        <v>97001</v>
      </c>
      <c r="C1433">
        <v>2104</v>
      </c>
      <c r="D1433">
        <v>2104</v>
      </c>
      <c r="E1433" t="s">
        <v>155</v>
      </c>
      <c r="F1433" t="s">
        <v>137</v>
      </c>
      <c r="G1433" t="s">
        <v>39</v>
      </c>
      <c r="H1433" t="s">
        <v>156</v>
      </c>
      <c r="I1433">
        <v>35</v>
      </c>
    </row>
    <row r="1434" spans="1:9" x14ac:dyDescent="0.25">
      <c r="A1434" s="167">
        <f>+COUNTIF($B$1:B1434,Hoja1!$D$10)</f>
        <v>7</v>
      </c>
      <c r="B1434">
        <v>97001</v>
      </c>
      <c r="C1434">
        <v>2829</v>
      </c>
      <c r="D1434">
        <v>2829</v>
      </c>
      <c r="E1434" t="s">
        <v>170</v>
      </c>
      <c r="F1434" t="s">
        <v>137</v>
      </c>
      <c r="G1434" t="s">
        <v>138</v>
      </c>
      <c r="H1434" t="s">
        <v>156</v>
      </c>
      <c r="I1434">
        <v>260</v>
      </c>
    </row>
    <row r="1435" spans="1:9" x14ac:dyDescent="0.25">
      <c r="A1435" s="167">
        <f>+COUNTIF($B$1:B1435,Hoja1!$D$10)</f>
        <v>7</v>
      </c>
      <c r="B1435">
        <v>97001</v>
      </c>
      <c r="C1435">
        <v>9110</v>
      </c>
      <c r="D1435">
        <v>9110</v>
      </c>
      <c r="E1435" t="s">
        <v>186</v>
      </c>
      <c r="F1435" t="s">
        <v>137</v>
      </c>
      <c r="G1435" t="s">
        <v>39</v>
      </c>
      <c r="H1435" t="s">
        <v>179</v>
      </c>
      <c r="I1435">
        <v>43</v>
      </c>
    </row>
    <row r="1436" spans="1:9" x14ac:dyDescent="0.25">
      <c r="A1436" s="167">
        <f>+COUNTIF($B$1:B1436,Hoja1!$D$10)</f>
        <v>7</v>
      </c>
      <c r="B1436">
        <v>99001</v>
      </c>
      <c r="C1436">
        <v>2102</v>
      </c>
      <c r="D1436">
        <v>2102</v>
      </c>
      <c r="E1436" t="s">
        <v>154</v>
      </c>
      <c r="F1436" t="s">
        <v>137</v>
      </c>
      <c r="G1436" t="s">
        <v>39</v>
      </c>
      <c r="H1436" t="s">
        <v>130</v>
      </c>
      <c r="I1436">
        <v>604</v>
      </c>
    </row>
    <row r="1437" spans="1:9" x14ac:dyDescent="0.25">
      <c r="A1437" s="167">
        <f>+COUNTIF($B$1:B1437,Hoja1!$D$10)</f>
        <v>7</v>
      </c>
      <c r="B1437">
        <v>99001</v>
      </c>
      <c r="C1437">
        <v>2104</v>
      </c>
      <c r="D1437">
        <v>2104</v>
      </c>
      <c r="E1437" t="s">
        <v>155</v>
      </c>
      <c r="F1437" t="s">
        <v>137</v>
      </c>
      <c r="G1437" t="s">
        <v>39</v>
      </c>
      <c r="H1437" t="s">
        <v>156</v>
      </c>
      <c r="I1437">
        <v>24</v>
      </c>
    </row>
    <row r="1438" spans="1:9" x14ac:dyDescent="0.25">
      <c r="A1438" s="167">
        <f>+COUNTIF($B$1:B1438,Hoja1!$D$10)</f>
        <v>7</v>
      </c>
      <c r="B1438">
        <v>99001</v>
      </c>
      <c r="C1438">
        <v>9110</v>
      </c>
      <c r="D1438">
        <v>9110</v>
      </c>
      <c r="E1438" t="s">
        <v>186</v>
      </c>
      <c r="F1438" t="s">
        <v>137</v>
      </c>
      <c r="G1438" t="s">
        <v>39</v>
      </c>
      <c r="H1438" t="s">
        <v>179</v>
      </c>
      <c r="I1438">
        <v>344</v>
      </c>
    </row>
    <row r="1439" spans="1:9" x14ac:dyDescent="0.25">
      <c r="A1439" s="167">
        <f>+COUNTIF($B$1:B1439,Hoja1!$D$10)</f>
        <v>7</v>
      </c>
      <c r="B1439">
        <v>99524</v>
      </c>
      <c r="C1439">
        <v>2104</v>
      </c>
      <c r="D1439">
        <v>2104</v>
      </c>
      <c r="E1439" t="s">
        <v>155</v>
      </c>
      <c r="F1439" t="s">
        <v>137</v>
      </c>
      <c r="G1439" t="s">
        <v>39</v>
      </c>
      <c r="H1439" t="s">
        <v>156</v>
      </c>
      <c r="I1439">
        <v>25</v>
      </c>
    </row>
    <row r="1440" spans="1:9" x14ac:dyDescent="0.25">
      <c r="A1440" s="167">
        <f>+COUNTIF($B$1:B1440,Hoja1!$D$10)</f>
        <v>7</v>
      </c>
      <c r="B1440">
        <v>99624</v>
      </c>
      <c r="C1440">
        <v>2104</v>
      </c>
      <c r="D1440">
        <v>2104</v>
      </c>
      <c r="E1440" t="s">
        <v>155</v>
      </c>
      <c r="F1440" t="s">
        <v>137</v>
      </c>
      <c r="G1440" t="s">
        <v>39</v>
      </c>
      <c r="H1440" t="s">
        <v>156</v>
      </c>
      <c r="I1440">
        <v>15</v>
      </c>
    </row>
    <row r="1441" spans="1:9" x14ac:dyDescent="0.25">
      <c r="A1441" s="167">
        <f>+COUNTIF($B$1:B1441,Hoja1!$D$10)</f>
        <v>7</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2025-08-07T23:29:17Z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