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54ECFF7-ACF8-47F6-A94B-197A69BE8A7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<sst xmlns="http://schemas.openxmlformats.org/spreadsheetml/2006/main" count="22315" uniqueCount="444">
  <si>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</si>
  <si>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</si>
  <si>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</si>
  <si>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</si>
  <si>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</si>
  <si>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</si>
  <si>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</si>
  <si>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</si>
  <si>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</si>
  <si>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</si>
  <si>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</si>
  <si>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</si>
  <si>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</si>
  <si>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</si>
  <si>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</si>
  <si>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</si>
  <si>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</si>
  <si>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</si>
  <si>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</si>
  <si>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</si>
  <si>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</si>
  <si>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</si>
  <si>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</si>
  <si>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</si>
  <si>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</si>
  <si>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</si>
  <si>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</si>
  <si>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</si>
  <si>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</si>
  <si>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</si>
  <si>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</si>
  <si>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</si>
  <si>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</si>
  <si>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</si>
  <si>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</si>
  <si>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</si>
  <si>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</si>
  <si>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</si>
  <si>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</si>
  <si>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</si>
  <si>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</si>
  <si>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</si>
  <si>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</si>
  <si>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</si>
  <si>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</si>
  <si>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</si>
  <si>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</si>
  <si>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</si>
  <si>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</si>
  <si>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</si>
  <si>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</si>
  <si>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</si>
  <si>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</si>
  <si>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</si>
  <si>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</si>
  <si>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</si>
  <si>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</si>
  <si>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</si>
  <si>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</si>
  <si>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</si>
  <si>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</si>
  <si>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</si>
  <si>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</si>
  <si>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</si>
  <si>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</si>
  <si>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</si>
  <si>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</si>
  <si>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</si>
  <si>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</si>
  <si>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</si>
  <si>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</si>
  <si>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</si>
  <si>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</si>
  <si>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</si>
  <si>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</si>
  <si>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</si>
  <si>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</si>
  <si>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</si>
  <si>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</si>
  <si>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</si>
  <si>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</si>
  <si>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</si>
  <si>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</si>
  <si>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</si>
  <si>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</si>
  <si>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</si>
  <si>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</si>
  <si>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</si>
  <si>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</si>
  <si>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</si>
  <si>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</si>
  <si>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</si>
  <si>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</si>
  <si>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</si>
  <si>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</si>
  <si>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</si>
  <si>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</si>
  <si>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</si>
  <si>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</si>
  <si>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</si>
  <si>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</si>
  <si>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</si>
  <si>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</si>
  <si>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</si>
  <si>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</si>
  <si>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</si>
  <si>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</si>
  <si>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</si>
  <si>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</si>
  <si>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</si>
  <si>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</si>
  <si>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</si>
  <si>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</si>
  <si>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</si>
  <si>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</si>
  <si>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</si>
  <si>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</si>
  <si>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</si>
  <si>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</si>
  <si>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</si>
  <si>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</si>
  <si>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</si>
  <si>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</si>
  <si>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</si>
  <si>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</si>
  <si>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</si>
  <si>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</si>
  <si>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</si>
  <si>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</si>
  <si>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</si>
  <si>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</si>
  <si>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</si>
  <si>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</si>
  <si>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</si>
  <si>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</si>
  <si>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</si>
  <si>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</si>
  <si>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</si>
  <si>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</si>
  <si>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</si>
  <si>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</si>
  <si>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</si>
  <si>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</si>
  <si>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</si>
  <si>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</si>
  <si>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</si>
  <si>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</si>
  <si>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</si>
  <si>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</si>
  <si>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</si>
  <si>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</si>
  <si>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</si>
  <si>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</si>
  <si>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</si>
  <si>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</si>
  <si>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</si>
  <si>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</si>
  <si>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</si>
  <si>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</si>
  <si>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</si>
  <si>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</si>
  <si>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</si>
  <si>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</si>
  <si>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</si>
  <si>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</si>
  <si>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</si>
  <si>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</si>
  <si>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</si>
  <si>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</si>
  <si>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</si>
  <si>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</si>
  <si>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</si>
  <si>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</si>
  <si>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</si>
  <si>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</si>
  <si>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</si>
  <si>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</si>
  <si>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</si>
  <si>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</si>
  <si>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</si>
  <si>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</si>
  <si>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</si>
  <si>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</si>
  <si>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</si>
  <si>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</si>
  <si>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</si>
  <si>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</si>
  <si>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</si>
  <si>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</si>
  <si>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</si>
  <si>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</si>
  <si>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</si>
  <si>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</si>
  <si>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</si>
  <si>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</si>
  <si>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</si>
  <si>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</si>
  <si>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</si>
  <si>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</si>
  <si>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</si>
  <si>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</si>
  <si>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</si>
  <si>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</si>
  <si>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</si>
  <si>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</si>
  <si>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</si>
  <si>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</si>
  <si>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</si>
  <si>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</si>
  <si>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</si>
  <si>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</si>
  <si>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</si>
  <si>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</si>
  <si>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</si>
  <si>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</si>
  <si>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</si>
  <si>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</si>
  <si>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</si>
  <si>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</si>
  <si>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</si>
  <si>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</si>
  <si>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</si>
  <si>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</si>
  <si>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</si>
  <si>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</si>
  <si>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</si>
  <si>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</si>
  <si>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</si>
  <si>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</si>
  <si>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</si>
  <si>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</si>
  <si>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</si>
  <si>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</si>
  <si>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</si>
  <si>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</si>
  <si>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</si>
  <si>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</si>
  <si>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</si>
  <si>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</si>
  <si>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</si>
  <si>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</si>
  <si>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</si>
  <si>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</si>
  <si>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</si>
  <si>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</si>
  <si>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</si>
  <si>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</si>
  <si>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</si>
  <si>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</si>
  <si>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</si>
  <si>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</si>
  <si>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</si>
  <si>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</si>
  <si>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</si>
  <si>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</si>
  <si>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</si>
  <si>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</si>
  <si>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</si>
  <si>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</si>
  <si>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</si>
  <si>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</si>
  <si>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</si>
  <si>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</si>
  <si>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</si>
  <si>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</si>
  <si>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</si>
  <si>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</si>
  <si>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</si>
  <si>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</si>
  <si>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</si>
  <si>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</si>
  <si>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</si>
  <si>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</si>
  <si>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</si>
  <si>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</si>
  <si>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</si>
  <si>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</si>
  <si>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</si>
  <si>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</si>
  <si>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</si>
  <si>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</si>
  <si>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</si>
  <si>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</si>
  <si>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</si>
  <si>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</si>
  <si>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</si>
  <si>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</si>
  <si>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</si>
  <si>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</si>
  <si>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</si>
  <si>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</si>
  <si>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</si>
  <si>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</si>
  <si>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</si>
  <si>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</si>
  <si>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</si>
  <si>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</si>
  <si>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</si>
  <si>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</si>
  <si>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</si>
  <si>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</si>
  <si>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</si>
  <si>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</si>
  <si>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</si>
  <si>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</si>
  <si>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</si>
  <si>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</si>
  <si>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</si>
  <si>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</si>
  <si>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</si>
  <si>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</si>
  <si>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</si>
  <si>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</si>
  <si>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</si>
  <si>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</si>
  <si>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</si>
  <si>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</si>
  <si>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</si>
  <si>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</si>
  <si>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</si>
  <si>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</si>
  <si>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</si>
  <si>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</si>
  <si>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</si>
  <si>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</si>
  <si>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</si>
  <si>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</si>
  <si>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</si>
  <si>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</si>
  <si>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</si>
  <si>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</si>
  <si>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</si>
  <si>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</si>
  <si>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</si>
  <si>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</si>
  <si>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</si>
  <si>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</si>
  <si>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</si>
  <si>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</si>
  <si>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</si>
  <si>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</si>
  <si>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</si>
  <si>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</si>
  <si>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</si>
  <si>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</si>
  <si>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</si>
  <si>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</si>
  <si>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</si>
  <si>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</si>
  <si>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</si>
  <si>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</si>
  <si>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</si>
  <si>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</si>
  <si>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</si>
  <si>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</si>
  <si>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</si>
  <si>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</si>
  <si>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</si>
  <si>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</si>
  <si>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</si>
  <si>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</si>
  <si>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</si>
  <si>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</si>
  <si>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</si>
  <si>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</si>
  <si>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</si>
  <si>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</si>
  <si>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</si>
  <si>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</si>
  <si>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</si>
  <si>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</si>
  <si>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</si>
  <si>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</si>
  <si>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</si>
  <si>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</si>
  <si>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</si>
  <si>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</si>
  <si>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</si>
  <si>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</si>
  <si>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</si>
  <si>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</si>
  <si>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</si>
  <si>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</si>
  <si>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</si>
  <si>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</si>
  <si>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</si>
  <si>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</si>
  <si>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</si>
  <si>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</si>
  <si>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</si>
  <si>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</si>
  <si>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</si>
  <si>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</si>
  <si>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</si>
  <si>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</si>
  <si>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</si>
  <si>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</si>
  <si>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</si>
  <si>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</si>
  <si>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</si>
  <si>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</si>
  <si>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</si>
  <si>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</si>
  <si>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</si>
  <si>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</si>
  <si>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</si>
  <si>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</si>
  <si>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</si>
  <si>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</si>
  <si>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</si>
  <si>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</si>
  <si>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</si>
  <si>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</si>
  <si>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</si>
  <si>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</si>
  <si>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</si>
  <si>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</si>
  <si>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</si>
  <si>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</si>
  <si>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</si>
  <si>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</si>
  <si>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</si>
  <si>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</si>
  <si>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</si>
  <si>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</si>
  <si>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</si>
  <si>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</si>
  <si>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</si>
  <si>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</si>
  <si>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</si>
  <si>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</si>
  <si>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</si>
  <si>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</si>
  <si>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</si>
  <si>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</si>
  <si>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</si>
  <si>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</si>
  <si>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</si>
  <si>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</si>
  <si>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</si>
  <si>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</si>
  <si>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</si>
  <si>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BELALCÁZAR</t>
  </si>
  <si>
    <t>CALDAS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</si>
</sst>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BELALCÁZAR</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17</v>
      </c>
      <c r="C10" s="138" t="s">
        <v>443</v>
      </c>
      <c r="D10" s="138">
        <v>17088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17</v>
      </c>
      <c r="B12" s="140"/>
      <c r="C12" s="139" t="str">
        <f>+C10</f>
        <v>CALDAS</v>
      </c>
      <c r="D12" s="141"/>
      <c r="E12" s="139">
        <f>+D10</f>
        <v>17088</v>
      </c>
      <c r="F12" s="141"/>
      <c r="G12" s="139" t="str">
        <f>+A10</f>
        <v>BELALCÁZAR</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BELALCÁZAR</v>
      </c>
      <c r="H17" s="209" t="str">
        <f>+C12</f>
        <v>CALDAS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79</v>
      </c>
      <c r="H20" s="4">
        <f>+SUM(H21:H22)</f>
        <v>48010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79</v>
      </c>
      <c r="H21" s="7">
        <v>43084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4926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0.10477453580901856</v>
      </c>
      <c r="H23" s="13">
        <f>+M31</f>
        <v>0.59937119167524555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0.26800000000000002</v>
      </c>
      <c r="H24" s="16">
        <f>+N40</f>
        <v>0.43235613463626493</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2.9284164859002169E-2</v>
      </c>
      <c r="D30" s="24">
        <v>2.2371364653243847E-3</v>
      </c>
      <c r="E30" s="24">
        <v>0</v>
      </c>
      <c r="F30" s="24">
        <v>3.3136094674556214E-2</v>
      </c>
      <c r="G30" s="24">
        <v>8.5852478839177751E-2</v>
      </c>
      <c r="H30" s="25">
        <v>4.4280442804428041E-2</v>
      </c>
      <c r="I30" s="25">
        <v>4.4609665427509292E-2</v>
      </c>
      <c r="J30" s="26">
        <v>8.5642317380352648E-2</v>
      </c>
      <c r="K30" s="26">
        <v>1.9108280254777069E-2</v>
      </c>
      <c r="L30" s="26">
        <v>9.3628088426527964E-2</v>
      </c>
      <c r="M30" s="27">
        <v>0.10477453580901856</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0.49150640638949883</v>
      </c>
      <c r="D31" s="29">
        <v>0.51210083208561397</v>
      </c>
      <c r="E31" s="29">
        <v>0.55327275450596636</v>
      </c>
      <c r="F31" s="29">
        <v>0.56422099840113693</v>
      </c>
      <c r="G31" s="29">
        <v>0.58373507141296099</v>
      </c>
      <c r="H31" s="30">
        <v>0.57861030643925127</v>
      </c>
      <c r="I31" s="30">
        <v>0.57453149401353465</v>
      </c>
      <c r="J31" s="31">
        <v>0.5515875112261609</v>
      </c>
      <c r="K31" s="31">
        <v>0.5356682077196</v>
      </c>
      <c r="L31" s="31">
        <v>0.55320429519184733</v>
      </c>
      <c r="M31" s="32">
        <v>0.59937119167524555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84</v>
      </c>
      <c r="D39" s="39">
        <v>26</v>
      </c>
      <c r="E39" s="40">
        <v>0.30952380952380953</v>
      </c>
      <c r="F39" s="38">
        <v>94</v>
      </c>
      <c r="G39" s="39">
        <v>18</v>
      </c>
      <c r="H39" s="40">
        <v>0.19148936170212766</v>
      </c>
      <c r="I39" s="38">
        <v>91</v>
      </c>
      <c r="J39" s="39">
        <v>17</v>
      </c>
      <c r="K39" s="40">
        <v>0.18681318681318682</v>
      </c>
      <c r="L39" s="41">
        <v>82</v>
      </c>
      <c r="M39" s="42">
        <v>22</v>
      </c>
      <c r="N39" s="43">
        <v>0.26800000000000002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9067</v>
      </c>
      <c r="D40" s="45">
        <v>3315</v>
      </c>
      <c r="E40" s="46">
        <v>0.36561155839858828</v>
      </c>
      <c r="F40" s="44">
        <v>9451</v>
      </c>
      <c r="G40" s="45">
        <v>3553</v>
      </c>
      <c r="H40" s="46">
        <v>0.37593905406835254</v>
      </c>
      <c r="I40" s="44">
        <v>9131</v>
      </c>
      <c r="J40" s="45">
        <v>3638</v>
      </c>
      <c r="K40" s="46">
        <v>0.39842295476946665</v>
      </c>
      <c r="L40" s="47">
        <v>9210</v>
      </c>
      <c r="M40" s="45">
        <v>3982</v>
      </c>
      <c r="N40" s="46">
        <v>0.43235613463626493</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27</v>
      </c>
      <c r="D46" s="60">
        <v>0</v>
      </c>
      <c r="E46" s="60">
        <v>0</v>
      </c>
      <c r="F46" s="60">
        <v>28</v>
      </c>
      <c r="G46" s="60">
        <v>45</v>
      </c>
      <c r="H46" s="61">
        <v>36</v>
      </c>
      <c r="I46" s="61">
        <v>36</v>
      </c>
      <c r="J46" s="62">
        <v>68</v>
      </c>
      <c r="K46" s="62">
        <v>15</v>
      </c>
      <c r="L46" s="62">
        <v>45</v>
      </c>
      <c r="M46" s="63">
        <v>18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26</v>
      </c>
      <c r="H47" s="64">
        <v>0</v>
      </c>
      <c r="I47" s="64">
        <v>0</v>
      </c>
      <c r="J47" s="65">
        <v>0</v>
      </c>
      <c r="K47" s="65">
        <v>0</v>
      </c>
      <c r="L47" s="65">
        <v>27</v>
      </c>
      <c r="M47" s="66">
        <v>61</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27</v>
      </c>
      <c r="D48" s="68">
        <f t="shared" ref="D48:L48" si="0">+SUM(D46:D47)</f>
        <v>2</v>
      </c>
      <c r="E48" s="68">
        <f t="shared" si="0"/>
        <v>0</v>
      </c>
      <c r="F48" s="68">
        <f t="shared" si="0"/>
        <v>28</v>
      </c>
      <c r="G48" s="68">
        <f t="shared" si="0"/>
        <v>71</v>
      </c>
      <c r="H48" s="69">
        <f t="shared" si="0"/>
        <v>36</v>
      </c>
      <c r="I48" s="69">
        <f t="shared" si="0"/>
        <v>36</v>
      </c>
      <c r="J48" s="70">
        <f t="shared" si="0"/>
        <v>68</v>
      </c>
      <c r="K48" s="70">
        <f t="shared" si="0"/>
        <v>15</v>
      </c>
      <c r="L48" s="70">
        <f t="shared" si="0"/>
        <v>72</v>
      </c>
      <c r="M48" s="71">
        <f>+SUM(M46:M47)</f>
        <v>79</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27</v>
      </c>
      <c r="D53" s="60">
        <v>2</v>
      </c>
      <c r="E53" s="60">
        <v>0</v>
      </c>
      <c r="F53" s="60">
        <v>28</v>
      </c>
      <c r="G53" s="60">
        <v>71</v>
      </c>
      <c r="H53" s="61">
        <v>36</v>
      </c>
      <c r="I53" s="61">
        <v>36</v>
      </c>
      <c r="J53" s="62">
        <v>68</v>
      </c>
      <c r="K53" s="62">
        <v>15</v>
      </c>
      <c r="L53" s="62">
        <v>72</v>
      </c>
      <c r="M53" s="63">
        <v>79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27</v>
      </c>
      <c r="D55" s="68">
        <f t="shared" ref="D55:M55" si="1">+SUM(D53:D54)</f>
        <v>2</v>
      </c>
      <c r="E55" s="68">
        <f t="shared" si="1"/>
        <v>0</v>
      </c>
      <c r="F55" s="68">
        <f t="shared" si="1"/>
        <v>28</v>
      </c>
      <c r="G55" s="68">
        <f t="shared" si="1"/>
        <v>71</v>
      </c>
      <c r="H55" s="69">
        <f t="shared" si="1"/>
        <v>36</v>
      </c>
      <c r="I55" s="69">
        <f t="shared" si="1"/>
        <v>36</v>
      </c>
      <c r="J55" s="70">
        <f t="shared" si="1"/>
        <v>68</v>
      </c>
      <c r="K55" s="70">
        <f t="shared" si="1"/>
        <v>15</v>
      </c>
      <c r="L55" s="70">
        <f t="shared" si="1"/>
        <v>72</v>
      </c>
      <c r="M55" s="71">
        <f t="shared" si="1"/>
        <v>79</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34</v>
      </c>
      <c r="K60" s="62">
        <v>0</v>
      </c>
      <c r="L60" s="62">
        <v>53</v>
      </c>
      <c r="M60" s="63">
        <v>61</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27</v>
      </c>
      <c r="D61" s="77">
        <v>0</v>
      </c>
      <c r="E61" s="77">
        <v>0</v>
      </c>
      <c r="F61" s="77">
        <v>0</v>
      </c>
      <c r="G61" s="77">
        <v>26</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28</v>
      </c>
      <c r="G62" s="77">
        <v>45</v>
      </c>
      <c r="H62" s="78">
        <v>36</v>
      </c>
      <c r="I62" s="78">
        <v>36</v>
      </c>
      <c r="J62" s="79">
        <v>34</v>
      </c>
      <c r="K62" s="65">
        <v>15</v>
      </c>
      <c r="L62" s="65">
        <v>19</v>
      </c>
      <c r="M62" s="66">
        <v>18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27</v>
      </c>
      <c r="D66" s="81">
        <f t="shared" ref="D66:M66" si="2">+SUM(D60:D65)</f>
        <v>2</v>
      </c>
      <c r="E66" s="81">
        <f t="shared" si="2"/>
        <v>0</v>
      </c>
      <c r="F66" s="81">
        <f t="shared" si="2"/>
        <v>28</v>
      </c>
      <c r="G66" s="81">
        <f t="shared" si="2"/>
        <v>71</v>
      </c>
      <c r="H66" s="82">
        <f t="shared" si="2"/>
        <v>36</v>
      </c>
      <c r="I66" s="82">
        <f t="shared" si="2"/>
        <v>36</v>
      </c>
      <c r="J66" s="83">
        <f t="shared" si="2"/>
        <v>68</v>
      </c>
      <c r="K66" s="70">
        <f t="shared" si="2"/>
        <v>15</v>
      </c>
      <c r="L66" s="70">
        <f t="shared" si="2"/>
        <v>72</v>
      </c>
      <c r="M66" s="71">
        <f t="shared" si="2"/>
        <v>79</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26</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28</v>
      </c>
      <c r="G76" s="77">
        <v>71</v>
      </c>
      <c r="H76" s="78">
        <v>36</v>
      </c>
      <c r="I76" s="78">
        <v>36</v>
      </c>
      <c r="J76" s="79">
        <v>34</v>
      </c>
      <c r="K76" s="65">
        <v>15</v>
      </c>
      <c r="L76" s="65">
        <v>46</v>
      </c>
      <c r="M76" s="66">
        <v>79</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27</v>
      </c>
      <c r="D77" s="77">
        <v>1</v>
      </c>
      <c r="E77" s="77">
        <v>0</v>
      </c>
      <c r="F77" s="77">
        <v>0</v>
      </c>
      <c r="G77" s="77">
        <v>0</v>
      </c>
      <c r="H77" s="78">
        <v>0</v>
      </c>
      <c r="I77" s="78">
        <v>0</v>
      </c>
      <c r="J77" s="79">
        <v>34</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27</v>
      </c>
      <c r="D80" s="81">
        <f t="shared" ref="D80:M80" si="3">+SUM(D71:D79)</f>
        <v>2</v>
      </c>
      <c r="E80" s="81">
        <f t="shared" si="3"/>
        <v>0</v>
      </c>
      <c r="F80" s="81">
        <f t="shared" si="3"/>
        <v>28</v>
      </c>
      <c r="G80" s="81">
        <f t="shared" si="3"/>
        <v>71</v>
      </c>
      <c r="H80" s="82">
        <f t="shared" si="3"/>
        <v>36</v>
      </c>
      <c r="I80" s="82">
        <f t="shared" si="3"/>
        <v>36</v>
      </c>
      <c r="J80" s="83">
        <f t="shared" si="3"/>
        <v>68</v>
      </c>
      <c r="K80" s="70">
        <f t="shared" si="3"/>
        <v>15</v>
      </c>
      <c r="L80" s="70">
        <f t="shared" si="3"/>
        <v>72</v>
      </c>
      <c r="M80" s="71">
        <f t="shared" si="3"/>
        <v>79</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36</v>
      </c>
      <c r="F89" s="79">
        <v>36</v>
      </c>
      <c r="G89" s="79">
        <v>34</v>
      </c>
      <c r="H89" s="65">
        <v>15</v>
      </c>
      <c r="I89" s="65">
        <v>19</v>
      </c>
      <c r="J89" s="66">
        <v>18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34</v>
      </c>
      <c r="H93" s="65">
        <v>0</v>
      </c>
      <c r="I93" s="65">
        <v>26</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27</v>
      </c>
      <c r="J95" s="66">
        <v>61</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36</v>
      </c>
      <c r="F96" s="83">
        <f t="shared" si="4"/>
        <v>36</v>
      </c>
      <c r="G96" s="83">
        <f t="shared" si="4"/>
        <v>68</v>
      </c>
      <c r="H96" s="70">
        <f t="shared" si="4"/>
        <v>15</v>
      </c>
      <c r="I96" s="70">
        <f t="shared" si="4"/>
        <v>72</v>
      </c>
      <c r="J96" s="71">
        <f t="shared" si="4"/>
        <v>79</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27</v>
      </c>
      <c r="D102" s="102">
        <v>0</v>
      </c>
      <c r="E102" s="102">
        <v>0</v>
      </c>
      <c r="F102" s="102">
        <v>0</v>
      </c>
      <c r="G102" s="102">
        <v>26</v>
      </c>
      <c r="H102" s="103">
        <v>0</v>
      </c>
      <c r="I102" s="103">
        <v>0</v>
      </c>
      <c r="J102" s="103">
        <v>34</v>
      </c>
      <c r="K102" s="97">
        <v>0</v>
      </c>
      <c r="L102" s="97">
        <v>53</v>
      </c>
      <c r="M102" s="98">
        <v>61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28</v>
      </c>
      <c r="G103" s="77">
        <v>45</v>
      </c>
      <c r="H103" s="78">
        <v>36</v>
      </c>
      <c r="I103" s="78">
        <v>36</v>
      </c>
      <c r="J103" s="78">
        <v>34</v>
      </c>
      <c r="K103" s="65">
        <v>15</v>
      </c>
      <c r="L103" s="65">
        <v>19</v>
      </c>
      <c r="M103" s="66">
        <v>18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27</v>
      </c>
      <c r="D107" s="81">
        <f t="shared" ref="D107:M107" si="5">+SUM(D102:D106)</f>
        <v>2</v>
      </c>
      <c r="E107" s="81">
        <f t="shared" si="5"/>
        <v>0</v>
      </c>
      <c r="F107" s="81">
        <f t="shared" si="5"/>
        <v>28</v>
      </c>
      <c r="G107" s="81">
        <f t="shared" si="5"/>
        <v>71</v>
      </c>
      <c r="H107" s="82">
        <f t="shared" si="5"/>
        <v>36</v>
      </c>
      <c r="I107" s="82">
        <f t="shared" si="5"/>
        <v>36</v>
      </c>
      <c r="J107" s="82">
        <f t="shared" si="5"/>
        <v>68</v>
      </c>
      <c r="K107" s="70">
        <f t="shared" si="5"/>
        <v>15</v>
      </c>
      <c r="L107" s="70">
        <f t="shared" si="5"/>
        <v>72</v>
      </c>
      <c r="M107" s="71">
        <f t="shared" si="5"/>
        <v>79</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10</v>
      </c>
      <c r="D113" s="108">
        <v>1</v>
      </c>
      <c r="E113" s="108">
        <v>0</v>
      </c>
      <c r="F113" s="108">
        <v>14</v>
      </c>
      <c r="G113" s="108">
        <v>29</v>
      </c>
      <c r="H113" s="109">
        <v>17</v>
      </c>
      <c r="I113" s="109">
        <v>18</v>
      </c>
      <c r="J113" s="97">
        <v>25</v>
      </c>
      <c r="K113" s="97">
        <v>5</v>
      </c>
      <c r="L113" s="97">
        <v>30</v>
      </c>
      <c r="M113" s="98">
        <v>34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17</v>
      </c>
      <c r="D114" s="77">
        <v>1</v>
      </c>
      <c r="E114" s="77">
        <v>0</v>
      </c>
      <c r="F114" s="77">
        <v>14</v>
      </c>
      <c r="G114" s="77">
        <v>42</v>
      </c>
      <c r="H114" s="78">
        <v>19</v>
      </c>
      <c r="I114" s="78">
        <v>18</v>
      </c>
      <c r="J114" s="78">
        <v>43</v>
      </c>
      <c r="K114" s="65">
        <v>10</v>
      </c>
      <c r="L114" s="65">
        <v>42</v>
      </c>
      <c r="M114" s="66">
        <v>45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27</v>
      </c>
      <c r="D116" s="81">
        <f t="shared" si="6"/>
        <v>2</v>
      </c>
      <c r="E116" s="81">
        <f t="shared" si="6"/>
        <v>0</v>
      </c>
      <c r="F116" s="81">
        <f t="shared" si="6"/>
        <v>28</v>
      </c>
      <c r="G116" s="81">
        <f t="shared" si="6"/>
        <v>71</v>
      </c>
      <c r="H116" s="82">
        <f t="shared" si="6"/>
        <v>36</v>
      </c>
      <c r="I116" s="82">
        <f t="shared" si="6"/>
        <v>36</v>
      </c>
      <c r="J116" s="82">
        <f t="shared" si="6"/>
        <v>68</v>
      </c>
      <c r="K116" s="70">
        <f t="shared" si="6"/>
        <v>15</v>
      </c>
      <c r="L116" s="70">
        <f t="shared" si="6"/>
        <v>72</v>
      </c>
      <c r="M116" s="71">
        <f t="shared" si="6"/>
        <v>79</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61</v>
      </c>
      <c r="D121" s="112">
        <v>61</v>
      </c>
      <c r="E121" s="113">
        <f>+IF(OR(C121=0,C121="-"),"",(D121/C121))</f>
        <v>1</v>
      </c>
      <c r="F121" s="137"/>
      <c r="G121" s="238" t="s">
        <v>49</v>
      </c>
      <c r="H121" s="240"/>
      <c r="I121" s="114">
        <v>2</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18</v>
      </c>
      <c r="D123" s="115">
        <v>18</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79</v>
      </c>
      <c r="D127" s="118">
        <f>+SUM(D121:D126)</f>
        <v>79</v>
      </c>
      <c r="E127" s="119">
        <f t="shared" ref="E127" si="9">+IF(C127=0,"",(D127/C127))</f>
        <v>1</v>
      </c>
      <c r="F127" s="137"/>
      <c r="G127" s="246" t="s">
        <v>41</v>
      </c>
      <c r="H127" s="248"/>
      <c r="I127" s="120">
        <f>+SUM(I121:I126)</f>
        <v>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27</v>
      </c>
      <c r="M132" s="123">
        <v>34</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26</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2</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2</v>
      </c>
      <c r="G138" s="82">
        <f t="shared" si="10"/>
        <v>26</v>
      </c>
      <c r="H138" s="82">
        <f t="shared" si="10"/>
        <v>0</v>
      </c>
      <c r="I138" s="83">
        <f t="shared" si="10"/>
        <v>0</v>
      </c>
      <c r="J138" s="82">
        <f>+SUM(J132:J137)</f>
        <v>0</v>
      </c>
      <c r="K138" s="82">
        <f t="shared" ref="K138" si="11">+SUM(K132:K137)</f>
        <v>0</v>
      </c>
      <c r="L138" s="127">
        <f>+SUM(L132:L137)</f>
        <v>27</v>
      </c>
      <c r="M138" s="128">
        <f>+SUM(M132:M137)</f>
        <v>34</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14</v>
      </c>
      <c r="H144" s="103">
        <v>0</v>
      </c>
      <c r="I144" s="96">
        <v>0</v>
      </c>
      <c r="J144" s="103">
        <v>0</v>
      </c>
      <c r="K144" s="103">
        <v>23</v>
      </c>
      <c r="L144" s="122">
        <v>1</v>
      </c>
      <c r="M144" s="123">
        <v>18</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18</v>
      </c>
      <c r="D145" s="77">
        <v>1</v>
      </c>
      <c r="E145" s="77">
        <v>0</v>
      </c>
      <c r="F145" s="77">
        <v>0</v>
      </c>
      <c r="G145" s="78">
        <v>0</v>
      </c>
      <c r="H145" s="78">
        <v>19</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18</v>
      </c>
      <c r="K146" s="78">
        <v>8</v>
      </c>
      <c r="L146" s="124">
        <v>0</v>
      </c>
      <c r="M146" s="125">
        <v>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18</v>
      </c>
      <c r="D150" s="81">
        <f t="shared" ref="D150:I150" si="12">+SUM(D144:D149)</f>
        <v>1</v>
      </c>
      <c r="E150" s="81">
        <f t="shared" si="12"/>
        <v>1</v>
      </c>
      <c r="F150" s="81">
        <f t="shared" si="12"/>
        <v>0</v>
      </c>
      <c r="G150" s="82">
        <f t="shared" si="12"/>
        <v>14</v>
      </c>
      <c r="H150" s="82">
        <f t="shared" si="12"/>
        <v>19</v>
      </c>
      <c r="I150" s="83">
        <f t="shared" si="12"/>
        <v>1</v>
      </c>
      <c r="J150" s="82">
        <f>+SUM(J144:J149)</f>
        <v>18</v>
      </c>
      <c r="K150" s="82">
        <f t="shared" ref="K150" si="13">+SUM(K144:K149)</f>
        <v>31</v>
      </c>
      <c r="L150" s="127">
        <f>+SUM(L144:L149)</f>
        <v>1</v>
      </c>
      <c r="M150" s="128">
        <f>+SUM(M144:M149)</f>
        <v>19</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1827</v>
      </c>
      <c r="C155" s="130">
        <f>+IFERROR((VLOOKUP(A155,Hoja2!$A$2:$I$1444,4,FALSE)),"")</f>
        <v>1827</v>
      </c>
      <c r="D155" s="169" t="str">
        <f>+IFERROR((VLOOKUP(A155,Hoja2!$A$2:$I$1444,5,FALSE)),"")</f>
        <v>UNIVERSIDAD CATOLICA DE MANIZALES</v>
      </c>
      <c r="E155" s="169"/>
      <c r="F155" s="169"/>
      <c r="G155" s="170"/>
      <c r="H155" s="130" t="str">
        <f>+IFERROR((VLOOKUP(A155,Hoja2!$A$2:$I$1444,6,FALSE)),"")</f>
        <v>Caldas</v>
      </c>
      <c r="I155" s="130" t="str">
        <f>+IFERROR((VLOOKUP(A155,Hoja2!$A$2:$I$1444,7,FALSE)),"")</f>
        <v>Privado</v>
      </c>
      <c r="J155" s="249" t="str">
        <f>+IFERROR((VLOOKUP(A155,Hoja2!$A$2:$I$1444,8,FALSE)),"")</f>
        <v>Universidad</v>
      </c>
      <c r="K155" s="250"/>
      <c r="L155" s="131">
        <f>+IFERROR((VLOOKUP(A155,Hoja2!$A$2:$I$1444,9,FALSE)),"")</f>
        <v>61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18</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79</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jOpy32AKEG7jdbvcAySch+nF7HiUiKByV1mLiWYuMDSqpwe3f2Fn1JQ1yvFwBoKKw8UZHkXnZKtXx3AdDsUAw==" saltValue="5aqSy1Z/XdklNhoJwDN8m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2</v>
      </c>
      <c r="B463">
        <v>17088</v>
      </c>
      <c r="C463">
        <v>2104</v>
      </c>
      <c r="D463">
        <v>2104</v>
      </c>
      <c r="E463" t="s">
        <v>155</v>
      </c>
      <c r="F463" t="s">
        <v>137</v>
      </c>
      <c r="G463" t="s">
        <v>39</v>
      </c>
      <c r="H463" t="s">
        <v>156</v>
      </c>
      <c r="I463">
        <v>18</v>
      </c>
    </row>
    <row r="464" spans="1:9" x14ac:dyDescent="0.25">
      <c r="A464" s="167">
        <f>+COUNTIF($B$1:B464,Hoja1!$D$10)</f>
        <v>2</v>
      </c>
      <c r="B464">
        <v>17174</v>
      </c>
      <c r="C464">
        <v>1112</v>
      </c>
      <c r="D464">
        <v>1112</v>
      </c>
      <c r="E464" t="s">
        <v>328</v>
      </c>
      <c r="F464" t="s">
        <v>153</v>
      </c>
      <c r="G464" t="s">
        <v>39</v>
      </c>
      <c r="H464" t="s">
        <v>130</v>
      </c>
      <c r="I464">
        <v>66</v>
      </c>
    </row>
    <row r="465" spans="1:9" x14ac:dyDescent="0.25">
      <c r="A465" s="167">
        <f>+COUNTIF($B$1:B465,Hoja1!$D$10)</f>
        <v>2</v>
      </c>
      <c r="B465">
        <v>17174</v>
      </c>
      <c r="C465">
        <v>1827</v>
      </c>
      <c r="D465">
        <v>1827</v>
      </c>
      <c r="E465" t="s">
        <v>152</v>
      </c>
      <c r="F465" t="s">
        <v>153</v>
      </c>
      <c r="G465" t="s">
        <v>138</v>
      </c>
      <c r="H465" t="s">
        <v>130</v>
      </c>
      <c r="I465">
        <v>33</v>
      </c>
    </row>
    <row r="466" spans="1:9" x14ac:dyDescent="0.25">
      <c r="A466" s="167">
        <f>+COUNTIF($B$1:B466,Hoja1!$D$10)</f>
        <v>2</v>
      </c>
      <c r="B466">
        <v>17174</v>
      </c>
      <c r="C466">
        <v>2104</v>
      </c>
      <c r="D466">
        <v>2104</v>
      </c>
      <c r="E466" t="s">
        <v>155</v>
      </c>
      <c r="F466" t="s">
        <v>137</v>
      </c>
      <c r="G466" t="s">
        <v>39</v>
      </c>
      <c r="H466" t="s">
        <v>156</v>
      </c>
      <c r="I466">
        <v>35</v>
      </c>
    </row>
    <row r="467" spans="1:9" x14ac:dyDescent="0.25">
      <c r="A467" s="167">
        <f>+COUNTIF($B$1:B467,Hoja1!$D$10)</f>
        <v>2</v>
      </c>
      <c r="B467">
        <v>17174</v>
      </c>
      <c r="C467">
        <v>2829</v>
      </c>
      <c r="D467">
        <v>2829</v>
      </c>
      <c r="E467" t="s">
        <v>170</v>
      </c>
      <c r="F467" t="s">
        <v>137</v>
      </c>
      <c r="G467" t="s">
        <v>138</v>
      </c>
      <c r="H467" t="s">
        <v>156</v>
      </c>
      <c r="I467">
        <v>905</v>
      </c>
    </row>
    <row r="468" spans="1:9" x14ac:dyDescent="0.25">
      <c r="A468" s="167">
        <f>+COUNTIF($B$1:B468,Hoja1!$D$10)</f>
        <v>2</v>
      </c>
      <c r="B468">
        <v>17272</v>
      </c>
      <c r="C468">
        <v>2104</v>
      </c>
      <c r="D468">
        <v>2104</v>
      </c>
      <c r="E468" t="s">
        <v>155</v>
      </c>
      <c r="F468" t="s">
        <v>137</v>
      </c>
      <c r="G468" t="s">
        <v>39</v>
      </c>
      <c r="H468" t="s">
        <v>156</v>
      </c>
      <c r="I468">
        <v>10</v>
      </c>
    </row>
    <row r="469" spans="1:9" x14ac:dyDescent="0.25">
      <c r="A469" s="167">
        <f>+COUNTIF($B$1:B469,Hoja1!$D$10)</f>
        <v>2</v>
      </c>
      <c r="B469">
        <v>17380</v>
      </c>
      <c r="C469">
        <v>1112</v>
      </c>
      <c r="D469">
        <v>1112</v>
      </c>
      <c r="E469" t="s">
        <v>328</v>
      </c>
      <c r="F469" t="s">
        <v>153</v>
      </c>
      <c r="G469" t="s">
        <v>39</v>
      </c>
      <c r="H469" t="s">
        <v>130</v>
      </c>
      <c r="I469">
        <v>908</v>
      </c>
    </row>
    <row r="470" spans="1:9" x14ac:dyDescent="0.25">
      <c r="A470" s="167">
        <f>+COUNTIF($B$1:B470,Hoja1!$D$10)</f>
        <v>2</v>
      </c>
      <c r="B470">
        <v>17380</v>
      </c>
      <c r="C470">
        <v>2102</v>
      </c>
      <c r="D470">
        <v>2102</v>
      </c>
      <c r="E470" t="s">
        <v>154</v>
      </c>
      <c r="F470" t="s">
        <v>137</v>
      </c>
      <c r="G470" t="s">
        <v>39</v>
      </c>
      <c r="H470" t="s">
        <v>130</v>
      </c>
      <c r="I470">
        <v>3423</v>
      </c>
    </row>
    <row r="471" spans="1:9" x14ac:dyDescent="0.25">
      <c r="A471" s="167">
        <f>+COUNTIF($B$1:B471,Hoja1!$D$10)</f>
        <v>2</v>
      </c>
      <c r="B471">
        <v>17380</v>
      </c>
      <c r="C471">
        <v>2104</v>
      </c>
      <c r="D471">
        <v>2104</v>
      </c>
      <c r="E471" t="s">
        <v>155</v>
      </c>
      <c r="F471" t="s">
        <v>137</v>
      </c>
      <c r="G471" t="s">
        <v>39</v>
      </c>
      <c r="H471" t="s">
        <v>156</v>
      </c>
      <c r="I471">
        <v>32</v>
      </c>
    </row>
    <row r="472" spans="1:9" x14ac:dyDescent="0.25">
      <c r="A472" s="167">
        <f>+COUNTIF($B$1:B472,Hoja1!$D$10)</f>
        <v>2</v>
      </c>
      <c r="B472">
        <v>17380</v>
      </c>
      <c r="C472">
        <v>2829</v>
      </c>
      <c r="D472">
        <v>2829</v>
      </c>
      <c r="E472" t="s">
        <v>170</v>
      </c>
      <c r="F472" t="s">
        <v>137</v>
      </c>
      <c r="G472" t="s">
        <v>138</v>
      </c>
      <c r="H472" t="s">
        <v>156</v>
      </c>
      <c r="I472">
        <v>61</v>
      </c>
    </row>
    <row r="473" spans="1:9" x14ac:dyDescent="0.25">
      <c r="A473" s="167">
        <f>+COUNTIF($B$1:B473,Hoja1!$D$10)</f>
        <v>2</v>
      </c>
      <c r="B473">
        <v>17380</v>
      </c>
      <c r="C473">
        <v>9110</v>
      </c>
      <c r="D473">
        <v>9110</v>
      </c>
      <c r="E473" t="s">
        <v>186</v>
      </c>
      <c r="F473" t="s">
        <v>137</v>
      </c>
      <c r="G473" t="s">
        <v>39</v>
      </c>
      <c r="H473" t="s">
        <v>179</v>
      </c>
      <c r="I473">
        <v>779</v>
      </c>
    </row>
    <row r="474" spans="1:9" x14ac:dyDescent="0.25">
      <c r="A474" s="167">
        <f>+COUNTIF($B$1:B474,Hoja1!$D$10)</f>
        <v>2</v>
      </c>
      <c r="B474">
        <v>17388</v>
      </c>
      <c r="C474">
        <v>1827</v>
      </c>
      <c r="D474">
        <v>1827</v>
      </c>
      <c r="E474" t="s">
        <v>152</v>
      </c>
      <c r="F474" t="s">
        <v>153</v>
      </c>
      <c r="G474" t="s">
        <v>138</v>
      </c>
      <c r="H474" t="s">
        <v>130</v>
      </c>
      <c r="I474">
        <v>22</v>
      </c>
    </row>
    <row r="475" spans="1:9" x14ac:dyDescent="0.25">
      <c r="A475" s="167">
        <f>+COUNTIF($B$1:B475,Hoja1!$D$10)</f>
        <v>2</v>
      </c>
      <c r="B475">
        <v>17433</v>
      </c>
      <c r="C475">
        <v>1112</v>
      </c>
      <c r="D475">
        <v>1112</v>
      </c>
      <c r="E475" t="s">
        <v>328</v>
      </c>
      <c r="F475" t="s">
        <v>153</v>
      </c>
      <c r="G475" t="s">
        <v>39</v>
      </c>
      <c r="H475" t="s">
        <v>130</v>
      </c>
      <c r="I475">
        <v>30</v>
      </c>
    </row>
    <row r="476" spans="1:9" x14ac:dyDescent="0.25">
      <c r="A476" s="167">
        <f>+COUNTIF($B$1:B476,Hoja1!$D$10)</f>
        <v>2</v>
      </c>
      <c r="B476">
        <v>17433</v>
      </c>
      <c r="C476">
        <v>2104</v>
      </c>
      <c r="D476">
        <v>2104</v>
      </c>
      <c r="E476" t="s">
        <v>155</v>
      </c>
      <c r="F476" t="s">
        <v>137</v>
      </c>
      <c r="G476" t="s">
        <v>39</v>
      </c>
      <c r="H476" t="s">
        <v>156</v>
      </c>
      <c r="I476">
        <v>26</v>
      </c>
    </row>
    <row r="477" spans="1:9" x14ac:dyDescent="0.25">
      <c r="A477" s="167">
        <f>+COUNTIF($B$1:B477,Hoja1!$D$10)</f>
        <v>2</v>
      </c>
      <c r="B477">
        <v>17433</v>
      </c>
      <c r="C477">
        <v>4112</v>
      </c>
      <c r="D477">
        <v>4112</v>
      </c>
      <c r="E477" t="s">
        <v>348</v>
      </c>
      <c r="F477" t="s">
        <v>153</v>
      </c>
      <c r="G477" t="s">
        <v>39</v>
      </c>
      <c r="H477" t="s">
        <v>182</v>
      </c>
      <c r="I477">
        <v>102</v>
      </c>
    </row>
    <row r="478" spans="1:9" x14ac:dyDescent="0.25">
      <c r="A478" s="167">
        <f>+COUNTIF($B$1:B478,Hoja1!$D$10)</f>
        <v>2</v>
      </c>
      <c r="B478">
        <v>17442</v>
      </c>
      <c r="C478">
        <v>2104</v>
      </c>
      <c r="D478">
        <v>2104</v>
      </c>
      <c r="E478" t="s">
        <v>155</v>
      </c>
      <c r="F478" t="s">
        <v>137</v>
      </c>
      <c r="G478" t="s">
        <v>39</v>
      </c>
      <c r="H478" t="s">
        <v>156</v>
      </c>
      <c r="I478">
        <v>10</v>
      </c>
    </row>
    <row r="479" spans="1:9" x14ac:dyDescent="0.25">
      <c r="A479" s="167">
        <f>+COUNTIF($B$1:B479,Hoja1!$D$10)</f>
        <v>2</v>
      </c>
      <c r="B479">
        <v>17444</v>
      </c>
      <c r="C479">
        <v>4112</v>
      </c>
      <c r="D479">
        <v>4112</v>
      </c>
      <c r="E479" t="s">
        <v>348</v>
      </c>
      <c r="F479" t="s">
        <v>153</v>
      </c>
      <c r="G479" t="s">
        <v>39</v>
      </c>
      <c r="H479" t="s">
        <v>182</v>
      </c>
      <c r="I479">
        <v>92</v>
      </c>
    </row>
    <row r="480" spans="1:9" x14ac:dyDescent="0.25">
      <c r="A480" s="167">
        <f>+COUNTIF($B$1:B480,Hoja1!$D$10)</f>
        <v>2</v>
      </c>
      <c r="B480">
        <v>17486</v>
      </c>
      <c r="C480">
        <v>1112</v>
      </c>
      <c r="D480">
        <v>1112</v>
      </c>
      <c r="E480" t="s">
        <v>328</v>
      </c>
      <c r="F480" t="s">
        <v>153</v>
      </c>
      <c r="G480" t="s">
        <v>39</v>
      </c>
      <c r="H480" t="s">
        <v>130</v>
      </c>
      <c r="I480">
        <v>33</v>
      </c>
    </row>
    <row r="481" spans="1:9" x14ac:dyDescent="0.25">
      <c r="A481" s="167">
        <f>+COUNTIF($B$1:B481,Hoja1!$D$10)</f>
        <v>2</v>
      </c>
      <c r="B481">
        <v>17486</v>
      </c>
      <c r="C481">
        <v>2104</v>
      </c>
      <c r="D481">
        <v>2104</v>
      </c>
      <c r="E481" t="s">
        <v>155</v>
      </c>
      <c r="F481" t="s">
        <v>137</v>
      </c>
      <c r="G481" t="s">
        <v>39</v>
      </c>
      <c r="H481" t="s">
        <v>156</v>
      </c>
      <c r="I481">
        <v>8</v>
      </c>
    </row>
    <row r="482" spans="1:9" x14ac:dyDescent="0.25">
      <c r="A482" s="167">
        <f>+COUNTIF($B$1:B482,Hoja1!$D$10)</f>
        <v>2</v>
      </c>
      <c r="B482">
        <v>17495</v>
      </c>
      <c r="C482">
        <v>1112</v>
      </c>
      <c r="D482">
        <v>1112</v>
      </c>
      <c r="E482" t="s">
        <v>328</v>
      </c>
      <c r="F482" t="s">
        <v>153</v>
      </c>
      <c r="G482" t="s">
        <v>39</v>
      </c>
      <c r="H482" t="s">
        <v>130</v>
      </c>
      <c r="I482">
        <v>66</v>
      </c>
    </row>
    <row r="483" spans="1:9" x14ac:dyDescent="0.25">
      <c r="A483" s="167">
        <f>+COUNTIF($B$1:B483,Hoja1!$D$10)</f>
        <v>2</v>
      </c>
      <c r="B483">
        <v>17513</v>
      </c>
      <c r="C483">
        <v>1112</v>
      </c>
      <c r="D483">
        <v>1112</v>
      </c>
      <c r="E483" t="s">
        <v>328</v>
      </c>
      <c r="F483" t="s">
        <v>153</v>
      </c>
      <c r="G483" t="s">
        <v>39</v>
      </c>
      <c r="H483" t="s">
        <v>130</v>
      </c>
      <c r="I483">
        <v>31</v>
      </c>
    </row>
    <row r="484" spans="1:9" x14ac:dyDescent="0.25">
      <c r="A484" s="167">
        <f>+COUNTIF($B$1:B484,Hoja1!$D$10)</f>
        <v>2</v>
      </c>
      <c r="B484">
        <v>17524</v>
      </c>
      <c r="C484">
        <v>1112</v>
      </c>
      <c r="D484">
        <v>1112</v>
      </c>
      <c r="E484" t="s">
        <v>328</v>
      </c>
      <c r="F484" t="s">
        <v>153</v>
      </c>
      <c r="G484" t="s">
        <v>39</v>
      </c>
      <c r="H484" t="s">
        <v>130</v>
      </c>
      <c r="I484">
        <v>88</v>
      </c>
    </row>
    <row r="485" spans="1:9" x14ac:dyDescent="0.25">
      <c r="A485" s="167">
        <f>+COUNTIF($B$1:B485,Hoja1!$D$10)</f>
        <v>2</v>
      </c>
      <c r="B485">
        <v>17524</v>
      </c>
      <c r="C485">
        <v>1827</v>
      </c>
      <c r="D485">
        <v>1827</v>
      </c>
      <c r="E485" t="s">
        <v>152</v>
      </c>
      <c r="F485" t="s">
        <v>153</v>
      </c>
      <c r="G485" t="s">
        <v>138</v>
      </c>
      <c r="H485" t="s">
        <v>130</v>
      </c>
      <c r="I485">
        <v>51</v>
      </c>
    </row>
    <row r="486" spans="1:9" x14ac:dyDescent="0.25">
      <c r="A486" s="167">
        <f>+COUNTIF($B$1:B486,Hoja1!$D$10)</f>
        <v>2</v>
      </c>
      <c r="B486">
        <v>17541</v>
      </c>
      <c r="C486">
        <v>4112</v>
      </c>
      <c r="D486">
        <v>4112</v>
      </c>
      <c r="E486" t="s">
        <v>348</v>
      </c>
      <c r="F486" t="s">
        <v>153</v>
      </c>
      <c r="G486" t="s">
        <v>39</v>
      </c>
      <c r="H486" t="s">
        <v>182</v>
      </c>
      <c r="I486">
        <v>555</v>
      </c>
    </row>
    <row r="487" spans="1:9" x14ac:dyDescent="0.25">
      <c r="A487" s="167">
        <f>+COUNTIF($B$1:B487,Hoja1!$D$10)</f>
        <v>2</v>
      </c>
      <c r="B487">
        <v>17614</v>
      </c>
      <c r="C487">
        <v>1112</v>
      </c>
      <c r="D487">
        <v>1112</v>
      </c>
      <c r="E487" t="s">
        <v>328</v>
      </c>
      <c r="F487" t="s">
        <v>153</v>
      </c>
      <c r="G487" t="s">
        <v>39</v>
      </c>
      <c r="H487" t="s">
        <v>130</v>
      </c>
      <c r="I487">
        <v>440</v>
      </c>
    </row>
    <row r="488" spans="1:9" x14ac:dyDescent="0.25">
      <c r="A488" s="167">
        <f>+COUNTIF($B$1:B488,Hoja1!$D$10)</f>
        <v>2</v>
      </c>
      <c r="B488">
        <v>17614</v>
      </c>
      <c r="C488">
        <v>2104</v>
      </c>
      <c r="D488">
        <v>2104</v>
      </c>
      <c r="E488" t="s">
        <v>155</v>
      </c>
      <c r="F488" t="s">
        <v>137</v>
      </c>
      <c r="G488" t="s">
        <v>39</v>
      </c>
      <c r="H488" t="s">
        <v>156</v>
      </c>
      <c r="I488">
        <v>58</v>
      </c>
    </row>
    <row r="489" spans="1:9" x14ac:dyDescent="0.25">
      <c r="A489" s="167">
        <f>+COUNTIF($B$1:B489,Hoja1!$D$10)</f>
        <v>2</v>
      </c>
      <c r="B489">
        <v>17616</v>
      </c>
      <c r="C489">
        <v>1112</v>
      </c>
      <c r="D489">
        <v>1112</v>
      </c>
      <c r="E489" t="s">
        <v>328</v>
      </c>
      <c r="F489" t="s">
        <v>153</v>
      </c>
      <c r="G489" t="s">
        <v>39</v>
      </c>
      <c r="H489" t="s">
        <v>130</v>
      </c>
      <c r="I489">
        <v>203</v>
      </c>
    </row>
    <row r="490" spans="1:9" x14ac:dyDescent="0.25">
      <c r="A490" s="167">
        <f>+COUNTIF($B$1:B490,Hoja1!$D$10)</f>
        <v>2</v>
      </c>
      <c r="B490">
        <v>17616</v>
      </c>
      <c r="C490">
        <v>1827</v>
      </c>
      <c r="D490">
        <v>1827</v>
      </c>
      <c r="E490" t="s">
        <v>152</v>
      </c>
      <c r="F490" t="s">
        <v>153</v>
      </c>
      <c r="G490" t="s">
        <v>138</v>
      </c>
      <c r="H490" t="s">
        <v>130</v>
      </c>
      <c r="I490">
        <v>24</v>
      </c>
    </row>
    <row r="491" spans="1:9" x14ac:dyDescent="0.25">
      <c r="A491" s="167">
        <f>+COUNTIF($B$1:B491,Hoja1!$D$10)</f>
        <v>2</v>
      </c>
      <c r="B491">
        <v>17653</v>
      </c>
      <c r="C491">
        <v>1112</v>
      </c>
      <c r="D491">
        <v>1112</v>
      </c>
      <c r="E491" t="s">
        <v>328</v>
      </c>
      <c r="F491" t="s">
        <v>153</v>
      </c>
      <c r="G491" t="s">
        <v>39</v>
      </c>
      <c r="H491" t="s">
        <v>130</v>
      </c>
      <c r="I491">
        <v>44</v>
      </c>
    </row>
    <row r="492" spans="1:9" x14ac:dyDescent="0.25">
      <c r="A492" s="167">
        <f>+COUNTIF($B$1:B492,Hoja1!$D$10)</f>
        <v>2</v>
      </c>
      <c r="B492">
        <v>17653</v>
      </c>
      <c r="C492">
        <v>2104</v>
      </c>
      <c r="D492">
        <v>2104</v>
      </c>
      <c r="E492" t="s">
        <v>155</v>
      </c>
      <c r="F492" t="s">
        <v>137</v>
      </c>
      <c r="G492" t="s">
        <v>39</v>
      </c>
      <c r="H492" t="s">
        <v>156</v>
      </c>
      <c r="I492">
        <v>33</v>
      </c>
    </row>
    <row r="493" spans="1:9" x14ac:dyDescent="0.25">
      <c r="A493" s="167">
        <f>+COUNTIF($B$1:B493,Hoja1!$D$10)</f>
        <v>2</v>
      </c>
      <c r="B493">
        <v>17662</v>
      </c>
      <c r="C493">
        <v>1112</v>
      </c>
      <c r="D493">
        <v>1112</v>
      </c>
      <c r="E493" t="s">
        <v>328</v>
      </c>
      <c r="F493" t="s">
        <v>153</v>
      </c>
      <c r="G493" t="s">
        <v>39</v>
      </c>
      <c r="H493" t="s">
        <v>130</v>
      </c>
      <c r="I493">
        <v>52</v>
      </c>
    </row>
    <row r="494" spans="1:9" x14ac:dyDescent="0.25">
      <c r="A494" s="167">
        <f>+COUNTIF($B$1:B494,Hoja1!$D$10)</f>
        <v>2</v>
      </c>
      <c r="B494">
        <v>17665</v>
      </c>
      <c r="C494">
        <v>1112</v>
      </c>
      <c r="D494">
        <v>1112</v>
      </c>
      <c r="E494" t="s">
        <v>328</v>
      </c>
      <c r="F494" t="s">
        <v>153</v>
      </c>
      <c r="G494" t="s">
        <v>39</v>
      </c>
      <c r="H494" t="s">
        <v>130</v>
      </c>
      <c r="I494">
        <v>39</v>
      </c>
    </row>
    <row r="495" spans="1:9" x14ac:dyDescent="0.25">
      <c r="A495" s="167">
        <f>+COUNTIF($B$1:B495,Hoja1!$D$10)</f>
        <v>2</v>
      </c>
      <c r="B495">
        <v>17777</v>
      </c>
      <c r="C495">
        <v>1827</v>
      </c>
      <c r="D495">
        <v>1827</v>
      </c>
      <c r="E495" t="s">
        <v>152</v>
      </c>
      <c r="F495" t="s">
        <v>153</v>
      </c>
      <c r="G495" t="s">
        <v>138</v>
      </c>
      <c r="H495" t="s">
        <v>130</v>
      </c>
      <c r="I495">
        <v>25</v>
      </c>
    </row>
    <row r="496" spans="1:9" x14ac:dyDescent="0.25">
      <c r="A496" s="167">
        <f>+COUNTIF($B$1:B496,Hoja1!$D$10)</f>
        <v>2</v>
      </c>
      <c r="B496">
        <v>17777</v>
      </c>
      <c r="C496">
        <v>2104</v>
      </c>
      <c r="D496">
        <v>2104</v>
      </c>
      <c r="E496" t="s">
        <v>155</v>
      </c>
      <c r="F496" t="s">
        <v>137</v>
      </c>
      <c r="G496" t="s">
        <v>39</v>
      </c>
      <c r="H496" t="s">
        <v>156</v>
      </c>
      <c r="I496">
        <v>20</v>
      </c>
    </row>
    <row r="497" spans="1:9" x14ac:dyDescent="0.25">
      <c r="A497" s="167">
        <f>+COUNTIF($B$1:B497,Hoja1!$D$10)</f>
        <v>2</v>
      </c>
      <c r="B497">
        <v>17867</v>
      </c>
      <c r="C497">
        <v>1112</v>
      </c>
      <c r="D497">
        <v>1112</v>
      </c>
      <c r="E497" t="s">
        <v>328</v>
      </c>
      <c r="F497" t="s">
        <v>153</v>
      </c>
      <c r="G497" t="s">
        <v>39</v>
      </c>
      <c r="H497" t="s">
        <v>130</v>
      </c>
      <c r="I497">
        <v>36</v>
      </c>
    </row>
    <row r="498" spans="1:9" x14ac:dyDescent="0.25">
      <c r="A498" s="167">
        <f>+COUNTIF($B$1:B498,Hoja1!$D$10)</f>
        <v>2</v>
      </c>
      <c r="B498">
        <v>17877</v>
      </c>
      <c r="C498">
        <v>2104</v>
      </c>
      <c r="D498">
        <v>2104</v>
      </c>
      <c r="E498" t="s">
        <v>155</v>
      </c>
      <c r="F498" t="s">
        <v>137</v>
      </c>
      <c r="G498" t="s">
        <v>39</v>
      </c>
      <c r="H498" t="s">
        <v>156</v>
      </c>
      <c r="I498">
        <v>9</v>
      </c>
    </row>
    <row r="499" spans="1:9" x14ac:dyDescent="0.25">
      <c r="A499" s="167">
        <f>+COUNTIF($B$1:B499,Hoja1!$D$10)</f>
        <v>2</v>
      </c>
      <c r="B499">
        <v>18001</v>
      </c>
      <c r="C499">
        <v>1115</v>
      </c>
      <c r="D499">
        <v>1115</v>
      </c>
      <c r="E499" t="s">
        <v>349</v>
      </c>
      <c r="F499" t="s">
        <v>350</v>
      </c>
      <c r="G499" t="s">
        <v>39</v>
      </c>
      <c r="H499" t="s">
        <v>130</v>
      </c>
      <c r="I499">
        <v>7551</v>
      </c>
    </row>
    <row r="500" spans="1:9" x14ac:dyDescent="0.25">
      <c r="A500" s="167">
        <f>+COUNTIF($B$1:B500,Hoja1!$D$10)</f>
        <v>2</v>
      </c>
      <c r="B500">
        <v>18001</v>
      </c>
      <c r="C500">
        <v>2102</v>
      </c>
      <c r="D500">
        <v>2102</v>
      </c>
      <c r="E500" t="s">
        <v>154</v>
      </c>
      <c r="F500" t="s">
        <v>137</v>
      </c>
      <c r="G500" t="s">
        <v>39</v>
      </c>
      <c r="H500" t="s">
        <v>130</v>
      </c>
      <c r="I500">
        <v>3293</v>
      </c>
    </row>
    <row r="501" spans="1:9" x14ac:dyDescent="0.25">
      <c r="A501" s="167">
        <f>+COUNTIF($B$1:B501,Hoja1!$D$10)</f>
        <v>2</v>
      </c>
      <c r="B501">
        <v>18001</v>
      </c>
      <c r="C501">
        <v>2104</v>
      </c>
      <c r="D501">
        <v>2104</v>
      </c>
      <c r="E501" t="s">
        <v>155</v>
      </c>
      <c r="F501" t="s">
        <v>137</v>
      </c>
      <c r="G501" t="s">
        <v>39</v>
      </c>
      <c r="H501" t="s">
        <v>156</v>
      </c>
      <c r="I501">
        <v>158</v>
      </c>
    </row>
    <row r="502" spans="1:9" x14ac:dyDescent="0.25">
      <c r="A502" s="167">
        <f>+COUNTIF($B$1:B502,Hoja1!$D$10)</f>
        <v>2</v>
      </c>
      <c r="B502">
        <v>18001</v>
      </c>
      <c r="C502">
        <v>2829</v>
      </c>
      <c r="D502">
        <v>2829</v>
      </c>
      <c r="E502" t="s">
        <v>170</v>
      </c>
      <c r="F502" t="s">
        <v>137</v>
      </c>
      <c r="G502" t="s">
        <v>138</v>
      </c>
      <c r="H502" t="s">
        <v>156</v>
      </c>
      <c r="I502">
        <v>221</v>
      </c>
    </row>
    <row r="503" spans="1:9" x14ac:dyDescent="0.25">
      <c r="A503" s="167">
        <f>+COUNTIF($B$1:B503,Hoja1!$D$10)</f>
        <v>2</v>
      </c>
      <c r="B503">
        <v>18001</v>
      </c>
      <c r="C503">
        <v>4813</v>
      </c>
      <c r="D503">
        <v>4813</v>
      </c>
      <c r="E503" t="s">
        <v>184</v>
      </c>
      <c r="F503" t="s">
        <v>137</v>
      </c>
      <c r="G503" t="s">
        <v>138</v>
      </c>
      <c r="H503" t="s">
        <v>182</v>
      </c>
      <c r="I503">
        <v>47</v>
      </c>
    </row>
    <row r="504" spans="1:9" x14ac:dyDescent="0.25">
      <c r="A504" s="167">
        <f>+COUNTIF($B$1:B504,Hoja1!$D$10)</f>
        <v>2</v>
      </c>
      <c r="B504">
        <v>18001</v>
      </c>
      <c r="C504">
        <v>9110</v>
      </c>
      <c r="D504">
        <v>9110</v>
      </c>
      <c r="E504" t="s">
        <v>186</v>
      </c>
      <c r="F504" t="s">
        <v>137</v>
      </c>
      <c r="G504" t="s">
        <v>39</v>
      </c>
      <c r="H504" t="s">
        <v>179</v>
      </c>
      <c r="I504">
        <v>873</v>
      </c>
    </row>
    <row r="505" spans="1:9" x14ac:dyDescent="0.25">
      <c r="A505" s="167">
        <f>+COUNTIF($B$1:B505,Hoja1!$D$10)</f>
        <v>2</v>
      </c>
      <c r="B505">
        <v>18001</v>
      </c>
      <c r="C505">
        <v>9131</v>
      </c>
      <c r="D505">
        <v>9131</v>
      </c>
      <c r="E505" t="s">
        <v>313</v>
      </c>
      <c r="F505" t="s">
        <v>137</v>
      </c>
      <c r="G505" t="s">
        <v>138</v>
      </c>
      <c r="H505" t="s">
        <v>156</v>
      </c>
      <c r="I505">
        <v>25</v>
      </c>
    </row>
    <row r="506" spans="1:9" x14ac:dyDescent="0.25">
      <c r="A506" s="167">
        <f>+COUNTIF($B$1:B506,Hoja1!$D$10)</f>
        <v>2</v>
      </c>
      <c r="B506">
        <v>18001</v>
      </c>
      <c r="C506">
        <v>9929</v>
      </c>
      <c r="D506">
        <v>9929</v>
      </c>
      <c r="E506" t="s">
        <v>194</v>
      </c>
      <c r="F506" t="s">
        <v>195</v>
      </c>
      <c r="G506" t="s">
        <v>39</v>
      </c>
      <c r="H506" t="s">
        <v>130</v>
      </c>
      <c r="I506">
        <v>1</v>
      </c>
    </row>
    <row r="507" spans="1:9" x14ac:dyDescent="0.25">
      <c r="A507" s="167">
        <f>+COUNTIF($B$1:B507,Hoja1!$D$10)</f>
        <v>2</v>
      </c>
      <c r="B507">
        <v>18094</v>
      </c>
      <c r="C507">
        <v>2104</v>
      </c>
      <c r="D507">
        <v>2104</v>
      </c>
      <c r="E507" t="s">
        <v>155</v>
      </c>
      <c r="F507" t="s">
        <v>137</v>
      </c>
      <c r="G507" t="s">
        <v>39</v>
      </c>
      <c r="H507" t="s">
        <v>156</v>
      </c>
      <c r="I507">
        <v>48</v>
      </c>
    </row>
    <row r="508" spans="1:9" x14ac:dyDescent="0.25">
      <c r="A508" s="167">
        <f>+COUNTIF($B$1:B508,Hoja1!$D$10)</f>
        <v>2</v>
      </c>
      <c r="B508">
        <v>18094</v>
      </c>
      <c r="C508">
        <v>9929</v>
      </c>
      <c r="D508">
        <v>9929</v>
      </c>
      <c r="E508" t="s">
        <v>194</v>
      </c>
      <c r="F508" t="s">
        <v>195</v>
      </c>
      <c r="G508" t="s">
        <v>39</v>
      </c>
      <c r="H508" t="s">
        <v>130</v>
      </c>
      <c r="I508">
        <v>1</v>
      </c>
    </row>
    <row r="509" spans="1:9" x14ac:dyDescent="0.25">
      <c r="A509" s="167">
        <f>+COUNTIF($B$1:B509,Hoja1!$D$10)</f>
        <v>2</v>
      </c>
      <c r="B509">
        <v>18150</v>
      </c>
      <c r="C509">
        <v>1115</v>
      </c>
      <c r="D509">
        <v>1115</v>
      </c>
      <c r="E509" t="s">
        <v>349</v>
      </c>
      <c r="F509" t="s">
        <v>350</v>
      </c>
      <c r="G509" t="s">
        <v>39</v>
      </c>
      <c r="H509" t="s">
        <v>130</v>
      </c>
      <c r="I509">
        <v>1</v>
      </c>
    </row>
    <row r="510" spans="1:9" x14ac:dyDescent="0.25">
      <c r="A510" s="167">
        <f>+COUNTIF($B$1:B510,Hoja1!$D$10)</f>
        <v>2</v>
      </c>
      <c r="B510">
        <v>18150</v>
      </c>
      <c r="C510">
        <v>2104</v>
      </c>
      <c r="D510">
        <v>2104</v>
      </c>
      <c r="E510" t="s">
        <v>155</v>
      </c>
      <c r="F510" t="s">
        <v>137</v>
      </c>
      <c r="G510" t="s">
        <v>39</v>
      </c>
      <c r="H510" t="s">
        <v>156</v>
      </c>
      <c r="I510">
        <v>7</v>
      </c>
    </row>
    <row r="511" spans="1:9" x14ac:dyDescent="0.25">
      <c r="A511" s="167">
        <f>+COUNTIF($B$1:B511,Hoja1!$D$10)</f>
        <v>2</v>
      </c>
      <c r="B511">
        <v>18247</v>
      </c>
      <c r="C511">
        <v>1115</v>
      </c>
      <c r="D511">
        <v>1115</v>
      </c>
      <c r="E511" t="s">
        <v>349</v>
      </c>
      <c r="F511" t="s">
        <v>350</v>
      </c>
      <c r="G511" t="s">
        <v>39</v>
      </c>
      <c r="H511" t="s">
        <v>130</v>
      </c>
      <c r="I511">
        <v>110</v>
      </c>
    </row>
    <row r="512" spans="1:9" x14ac:dyDescent="0.25">
      <c r="A512" s="167">
        <f>+COUNTIF($B$1:B512,Hoja1!$D$10)</f>
        <v>2</v>
      </c>
      <c r="B512">
        <v>18256</v>
      </c>
      <c r="C512">
        <v>2104</v>
      </c>
      <c r="D512">
        <v>2104</v>
      </c>
      <c r="E512" t="s">
        <v>155</v>
      </c>
      <c r="F512" t="s">
        <v>137</v>
      </c>
      <c r="G512" t="s">
        <v>39</v>
      </c>
      <c r="H512" t="s">
        <v>156</v>
      </c>
      <c r="I512">
        <v>60</v>
      </c>
    </row>
    <row r="513" spans="1:9" x14ac:dyDescent="0.25">
      <c r="A513" s="167">
        <f>+COUNTIF($B$1:B513,Hoja1!$D$10)</f>
        <v>2</v>
      </c>
      <c r="B513">
        <v>18410</v>
      </c>
      <c r="C513">
        <v>2104</v>
      </c>
      <c r="D513">
        <v>2104</v>
      </c>
      <c r="E513" t="s">
        <v>155</v>
      </c>
      <c r="F513" t="s">
        <v>137</v>
      </c>
      <c r="G513" t="s">
        <v>39</v>
      </c>
      <c r="H513" t="s">
        <v>156</v>
      </c>
      <c r="I513">
        <v>18</v>
      </c>
    </row>
    <row r="514" spans="1:9" x14ac:dyDescent="0.25">
      <c r="A514" s="167">
        <f>+COUNTIF($B$1:B514,Hoja1!$D$10)</f>
        <v>2</v>
      </c>
      <c r="B514">
        <v>18592</v>
      </c>
      <c r="C514">
        <v>9929</v>
      </c>
      <c r="D514">
        <v>9929</v>
      </c>
      <c r="E514" t="s">
        <v>194</v>
      </c>
      <c r="F514" t="s">
        <v>195</v>
      </c>
      <c r="G514" t="s">
        <v>39</v>
      </c>
      <c r="H514" t="s">
        <v>130</v>
      </c>
      <c r="I514">
        <v>1</v>
      </c>
    </row>
    <row r="515" spans="1:9" x14ac:dyDescent="0.25">
      <c r="A515" s="167">
        <f>+COUNTIF($B$1:B515,Hoja1!$D$10)</f>
        <v>2</v>
      </c>
      <c r="B515">
        <v>18610</v>
      </c>
      <c r="C515">
        <v>1115</v>
      </c>
      <c r="D515">
        <v>1115</v>
      </c>
      <c r="E515" t="s">
        <v>349</v>
      </c>
      <c r="F515" t="s">
        <v>350</v>
      </c>
      <c r="G515" t="s">
        <v>39</v>
      </c>
      <c r="H515" t="s">
        <v>130</v>
      </c>
      <c r="I515">
        <v>46</v>
      </c>
    </row>
    <row r="516" spans="1:9" x14ac:dyDescent="0.25">
      <c r="A516" s="167">
        <f>+COUNTIF($B$1:B516,Hoja1!$D$10)</f>
        <v>2</v>
      </c>
      <c r="B516">
        <v>18753</v>
      </c>
      <c r="C516">
        <v>1115</v>
      </c>
      <c r="D516">
        <v>1115</v>
      </c>
      <c r="E516" t="s">
        <v>349</v>
      </c>
      <c r="F516" t="s">
        <v>350</v>
      </c>
      <c r="G516" t="s">
        <v>39</v>
      </c>
      <c r="H516" t="s">
        <v>130</v>
      </c>
      <c r="I516">
        <v>2</v>
      </c>
    </row>
    <row r="517" spans="1:9" x14ac:dyDescent="0.25">
      <c r="A517" s="167">
        <f>+COUNTIF($B$1:B517,Hoja1!$D$10)</f>
        <v>2</v>
      </c>
      <c r="B517">
        <v>18753</v>
      </c>
      <c r="C517">
        <v>2102</v>
      </c>
      <c r="D517">
        <v>2102</v>
      </c>
      <c r="E517" t="s">
        <v>154</v>
      </c>
      <c r="F517" t="s">
        <v>137</v>
      </c>
      <c r="G517" t="s">
        <v>39</v>
      </c>
      <c r="H517" t="s">
        <v>130</v>
      </c>
      <c r="I517">
        <v>965</v>
      </c>
    </row>
    <row r="518" spans="1:9" x14ac:dyDescent="0.25">
      <c r="A518" s="167">
        <f>+COUNTIF($B$1:B518,Hoja1!$D$10)</f>
        <v>2</v>
      </c>
      <c r="B518">
        <v>18753</v>
      </c>
      <c r="C518">
        <v>2104</v>
      </c>
      <c r="D518">
        <v>2104</v>
      </c>
      <c r="E518" t="s">
        <v>155</v>
      </c>
      <c r="F518" t="s">
        <v>137</v>
      </c>
      <c r="G518" t="s">
        <v>39</v>
      </c>
      <c r="H518" t="s">
        <v>156</v>
      </c>
      <c r="I518">
        <v>26</v>
      </c>
    </row>
    <row r="519" spans="1:9" x14ac:dyDescent="0.25">
      <c r="A519" s="167">
        <f>+COUNTIF($B$1:B519,Hoja1!$D$10)</f>
        <v>2</v>
      </c>
      <c r="B519">
        <v>18756</v>
      </c>
      <c r="C519">
        <v>2104</v>
      </c>
      <c r="D519">
        <v>2104</v>
      </c>
      <c r="E519" t="s">
        <v>155</v>
      </c>
      <c r="F519" t="s">
        <v>137</v>
      </c>
      <c r="G519" t="s">
        <v>39</v>
      </c>
      <c r="H519" t="s">
        <v>156</v>
      </c>
      <c r="I519">
        <v>3</v>
      </c>
    </row>
    <row r="520" spans="1:9" x14ac:dyDescent="0.25">
      <c r="A520" s="167">
        <f>+COUNTIF($B$1:B520,Hoja1!$D$10)</f>
        <v>2</v>
      </c>
      <c r="B520">
        <v>18756</v>
      </c>
      <c r="C520">
        <v>9929</v>
      </c>
      <c r="D520">
        <v>9929</v>
      </c>
      <c r="E520" t="s">
        <v>194</v>
      </c>
      <c r="F520" t="s">
        <v>195</v>
      </c>
      <c r="G520" t="s">
        <v>39</v>
      </c>
      <c r="H520" t="s">
        <v>130</v>
      </c>
      <c r="I520">
        <v>1</v>
      </c>
    </row>
    <row r="521" spans="1:9" x14ac:dyDescent="0.25">
      <c r="A521" s="167">
        <f>+COUNTIF($B$1:B521,Hoja1!$D$10)</f>
        <v>2</v>
      </c>
      <c r="B521">
        <v>18860</v>
      </c>
      <c r="C521">
        <v>2104</v>
      </c>
      <c r="D521">
        <v>2104</v>
      </c>
      <c r="E521" t="s">
        <v>155</v>
      </c>
      <c r="F521" t="s">
        <v>137</v>
      </c>
      <c r="G521" t="s">
        <v>39</v>
      </c>
      <c r="H521" t="s">
        <v>156</v>
      </c>
      <c r="I521">
        <v>9</v>
      </c>
    </row>
    <row r="522" spans="1:9" x14ac:dyDescent="0.25">
      <c r="A522" s="167">
        <f>+COUNTIF($B$1:B522,Hoja1!$D$10)</f>
        <v>2</v>
      </c>
      <c r="B522">
        <v>18860</v>
      </c>
      <c r="C522">
        <v>9929</v>
      </c>
      <c r="D522">
        <v>9929</v>
      </c>
      <c r="E522" t="s">
        <v>194</v>
      </c>
      <c r="F522" t="s">
        <v>195</v>
      </c>
      <c r="G522" t="s">
        <v>39</v>
      </c>
      <c r="H522" t="s">
        <v>130</v>
      </c>
      <c r="I522">
        <v>1</v>
      </c>
    </row>
    <row r="523" spans="1:9" x14ac:dyDescent="0.25">
      <c r="A523" s="167">
        <f>+COUNTIF($B$1:B523,Hoja1!$D$10)</f>
        <v>2</v>
      </c>
      <c r="B523">
        <v>19001</v>
      </c>
      <c r="C523">
        <v>1110</v>
      </c>
      <c r="D523">
        <v>1110</v>
      </c>
      <c r="E523" t="s">
        <v>327</v>
      </c>
      <c r="F523" t="s">
        <v>195</v>
      </c>
      <c r="G523" t="s">
        <v>39</v>
      </c>
      <c r="H523" t="s">
        <v>130</v>
      </c>
      <c r="I523">
        <v>15944</v>
      </c>
    </row>
    <row r="524" spans="1:9" x14ac:dyDescent="0.25">
      <c r="A524" s="167">
        <f>+COUNTIF($B$1:B524,Hoja1!$D$10)</f>
        <v>2</v>
      </c>
      <c r="B524">
        <v>19001</v>
      </c>
      <c r="C524">
        <v>1112</v>
      </c>
      <c r="D524">
        <v>1112</v>
      </c>
      <c r="E524" t="s">
        <v>328</v>
      </c>
      <c r="F524" t="s">
        <v>153</v>
      </c>
      <c r="G524" t="s">
        <v>39</v>
      </c>
      <c r="H524" t="s">
        <v>130</v>
      </c>
      <c r="I524">
        <v>11</v>
      </c>
    </row>
    <row r="525" spans="1:9" x14ac:dyDescent="0.25">
      <c r="A525" s="167">
        <f>+COUNTIF($B$1:B525,Hoja1!$D$10)</f>
        <v>2</v>
      </c>
      <c r="B525">
        <v>19001</v>
      </c>
      <c r="C525">
        <v>1207</v>
      </c>
      <c r="D525">
        <v>1207</v>
      </c>
      <c r="E525" t="s">
        <v>134</v>
      </c>
      <c r="F525" t="s">
        <v>135</v>
      </c>
      <c r="G525" t="s">
        <v>39</v>
      </c>
      <c r="H525" t="s">
        <v>130</v>
      </c>
      <c r="I525">
        <v>1050</v>
      </c>
    </row>
    <row r="526" spans="1:9" x14ac:dyDescent="0.25">
      <c r="A526" s="167">
        <f>+COUNTIF($B$1:B526,Hoja1!$D$10)</f>
        <v>2</v>
      </c>
      <c r="B526">
        <v>19001</v>
      </c>
      <c r="C526">
        <v>1722</v>
      </c>
      <c r="D526">
        <v>1722</v>
      </c>
      <c r="E526" t="s">
        <v>204</v>
      </c>
      <c r="F526" t="s">
        <v>153</v>
      </c>
      <c r="G526" t="s">
        <v>138</v>
      </c>
      <c r="H526" t="s">
        <v>130</v>
      </c>
      <c r="I526">
        <v>3</v>
      </c>
    </row>
    <row r="527" spans="1:9" x14ac:dyDescent="0.25">
      <c r="A527" s="167">
        <f>+COUNTIF($B$1:B527,Hoja1!$D$10)</f>
        <v>2</v>
      </c>
      <c r="B527">
        <v>19001</v>
      </c>
      <c r="C527">
        <v>1818</v>
      </c>
      <c r="D527">
        <v>1816</v>
      </c>
      <c r="E527" t="s">
        <v>149</v>
      </c>
      <c r="F527" t="s">
        <v>129</v>
      </c>
      <c r="G527" t="s">
        <v>138</v>
      </c>
      <c r="H527" t="s">
        <v>130</v>
      </c>
      <c r="I527">
        <v>46</v>
      </c>
    </row>
    <row r="528" spans="1:9" x14ac:dyDescent="0.25">
      <c r="A528" s="167">
        <f>+COUNTIF($B$1:B528,Hoja1!$D$10)</f>
        <v>2</v>
      </c>
      <c r="B528">
        <v>19001</v>
      </c>
      <c r="C528">
        <v>1818</v>
      </c>
      <c r="D528">
        <v>1818</v>
      </c>
      <c r="E528" t="s">
        <v>149</v>
      </c>
      <c r="F528" t="s">
        <v>137</v>
      </c>
      <c r="G528" t="s">
        <v>138</v>
      </c>
      <c r="H528" t="s">
        <v>130</v>
      </c>
      <c r="I528">
        <v>818</v>
      </c>
    </row>
    <row r="529" spans="1:9" x14ac:dyDescent="0.25">
      <c r="A529" s="167">
        <f>+COUNTIF($B$1:B529,Hoja1!$D$10)</f>
        <v>2</v>
      </c>
      <c r="B529">
        <v>19001</v>
      </c>
      <c r="C529">
        <v>1826</v>
      </c>
      <c r="D529">
        <v>1826</v>
      </c>
      <c r="E529" t="s">
        <v>151</v>
      </c>
      <c r="F529" t="s">
        <v>137</v>
      </c>
      <c r="G529" t="s">
        <v>138</v>
      </c>
      <c r="H529" t="s">
        <v>130</v>
      </c>
      <c r="I529">
        <v>669</v>
      </c>
    </row>
    <row r="530" spans="1:9" x14ac:dyDescent="0.25">
      <c r="A530" s="167">
        <f>+COUNTIF($B$1:B530,Hoja1!$D$10)</f>
        <v>2</v>
      </c>
      <c r="B530">
        <v>19001</v>
      </c>
      <c r="C530">
        <v>1827</v>
      </c>
      <c r="D530">
        <v>1827</v>
      </c>
      <c r="E530" t="s">
        <v>152</v>
      </c>
      <c r="F530" t="s">
        <v>153</v>
      </c>
      <c r="G530" t="s">
        <v>138</v>
      </c>
      <c r="H530" t="s">
        <v>130</v>
      </c>
      <c r="I530">
        <v>39</v>
      </c>
    </row>
    <row r="531" spans="1:9" x14ac:dyDescent="0.25">
      <c r="A531" s="167">
        <f>+COUNTIF($B$1:B531,Hoja1!$D$10)</f>
        <v>2</v>
      </c>
      <c r="B531">
        <v>19001</v>
      </c>
      <c r="C531">
        <v>2102</v>
      </c>
      <c r="D531">
        <v>2102</v>
      </c>
      <c r="E531" t="s">
        <v>154</v>
      </c>
      <c r="F531" t="s">
        <v>137</v>
      </c>
      <c r="G531" t="s">
        <v>39</v>
      </c>
      <c r="H531" t="s">
        <v>130</v>
      </c>
      <c r="I531">
        <v>2339</v>
      </c>
    </row>
    <row r="532" spans="1:9" x14ac:dyDescent="0.25">
      <c r="A532" s="167">
        <f>+COUNTIF($B$1:B532,Hoja1!$D$10)</f>
        <v>2</v>
      </c>
      <c r="B532">
        <v>19001</v>
      </c>
      <c r="C532">
        <v>2104</v>
      </c>
      <c r="D532">
        <v>2104</v>
      </c>
      <c r="E532" t="s">
        <v>155</v>
      </c>
      <c r="F532" t="s">
        <v>137</v>
      </c>
      <c r="G532" t="s">
        <v>39</v>
      </c>
      <c r="H532" t="s">
        <v>156</v>
      </c>
      <c r="I532">
        <v>444</v>
      </c>
    </row>
    <row r="533" spans="1:9" x14ac:dyDescent="0.25">
      <c r="A533" s="167">
        <f>+COUNTIF($B$1:B533,Hoja1!$D$10)</f>
        <v>2</v>
      </c>
      <c r="B533">
        <v>19001</v>
      </c>
      <c r="C533">
        <v>2715</v>
      </c>
      <c r="D533">
        <v>2715</v>
      </c>
      <c r="E533" t="s">
        <v>351</v>
      </c>
      <c r="F533" t="s">
        <v>195</v>
      </c>
      <c r="G533" t="s">
        <v>138</v>
      </c>
      <c r="H533" t="s">
        <v>156</v>
      </c>
      <c r="I533">
        <v>4846</v>
      </c>
    </row>
    <row r="534" spans="1:9" x14ac:dyDescent="0.25">
      <c r="A534" s="167">
        <f>+COUNTIF($B$1:B534,Hoja1!$D$10)</f>
        <v>2</v>
      </c>
      <c r="B534">
        <v>19001</v>
      </c>
      <c r="C534">
        <v>2721</v>
      </c>
      <c r="D534">
        <v>2721</v>
      </c>
      <c r="E534" t="s">
        <v>163</v>
      </c>
      <c r="F534" t="s">
        <v>129</v>
      </c>
      <c r="G534" t="s">
        <v>138</v>
      </c>
      <c r="H534" t="s">
        <v>156</v>
      </c>
      <c r="I534">
        <v>547</v>
      </c>
    </row>
    <row r="535" spans="1:9" x14ac:dyDescent="0.25">
      <c r="A535" s="167">
        <f>+COUNTIF($B$1:B535,Hoja1!$D$10)</f>
        <v>2</v>
      </c>
      <c r="B535">
        <v>19001</v>
      </c>
      <c r="C535">
        <v>2812</v>
      </c>
      <c r="D535">
        <v>2812</v>
      </c>
      <c r="E535" t="s">
        <v>275</v>
      </c>
      <c r="F535" t="s">
        <v>137</v>
      </c>
      <c r="G535" t="s">
        <v>138</v>
      </c>
      <c r="H535" t="s">
        <v>130</v>
      </c>
      <c r="I535">
        <v>73</v>
      </c>
    </row>
    <row r="536" spans="1:9" x14ac:dyDescent="0.25">
      <c r="A536" s="167">
        <f>+COUNTIF($B$1:B536,Hoja1!$D$10)</f>
        <v>2</v>
      </c>
      <c r="B536">
        <v>19001</v>
      </c>
      <c r="C536">
        <v>2833</v>
      </c>
      <c r="D536">
        <v>2833</v>
      </c>
      <c r="E536" t="s">
        <v>171</v>
      </c>
      <c r="F536" t="s">
        <v>129</v>
      </c>
      <c r="G536" t="s">
        <v>138</v>
      </c>
      <c r="H536" t="s">
        <v>156</v>
      </c>
      <c r="I536">
        <v>103</v>
      </c>
    </row>
    <row r="537" spans="1:9" x14ac:dyDescent="0.25">
      <c r="A537" s="167">
        <f>+COUNTIF($B$1:B537,Hoja1!$D$10)</f>
        <v>2</v>
      </c>
      <c r="B537">
        <v>19001</v>
      </c>
      <c r="C537">
        <v>2849</v>
      </c>
      <c r="D537">
        <v>2849</v>
      </c>
      <c r="E537" t="s">
        <v>352</v>
      </c>
      <c r="F537" t="s">
        <v>195</v>
      </c>
      <c r="G537" t="s">
        <v>138</v>
      </c>
      <c r="H537" t="s">
        <v>156</v>
      </c>
      <c r="I537">
        <v>2051</v>
      </c>
    </row>
    <row r="538" spans="1:9" x14ac:dyDescent="0.25">
      <c r="A538" s="167">
        <f>+COUNTIF($B$1:B538,Hoja1!$D$10)</f>
        <v>2</v>
      </c>
      <c r="B538">
        <v>19001</v>
      </c>
      <c r="C538">
        <v>3104</v>
      </c>
      <c r="D538">
        <v>3104</v>
      </c>
      <c r="E538" t="s">
        <v>353</v>
      </c>
      <c r="F538" t="s">
        <v>195</v>
      </c>
      <c r="G538" t="s">
        <v>39</v>
      </c>
      <c r="H538" t="s">
        <v>156</v>
      </c>
      <c r="I538">
        <v>2642</v>
      </c>
    </row>
    <row r="539" spans="1:9" x14ac:dyDescent="0.25">
      <c r="A539" s="167">
        <f>+COUNTIF($B$1:B539,Hoja1!$D$10)</f>
        <v>2</v>
      </c>
      <c r="B539">
        <v>19001</v>
      </c>
      <c r="C539">
        <v>3831</v>
      </c>
      <c r="D539">
        <v>3831</v>
      </c>
      <c r="E539" t="s">
        <v>354</v>
      </c>
      <c r="F539" t="s">
        <v>195</v>
      </c>
      <c r="G539" t="s">
        <v>138</v>
      </c>
      <c r="H539" t="s">
        <v>156</v>
      </c>
      <c r="I539">
        <v>2916</v>
      </c>
    </row>
    <row r="540" spans="1:9" x14ac:dyDescent="0.25">
      <c r="A540" s="167">
        <f>+COUNTIF($B$1:B540,Hoja1!$D$10)</f>
        <v>2</v>
      </c>
      <c r="B540">
        <v>19001</v>
      </c>
      <c r="C540">
        <v>9110</v>
      </c>
      <c r="D540">
        <v>9110</v>
      </c>
      <c r="E540" t="s">
        <v>186</v>
      </c>
      <c r="F540" t="s">
        <v>137</v>
      </c>
      <c r="G540" t="s">
        <v>39</v>
      </c>
      <c r="H540" t="s">
        <v>179</v>
      </c>
      <c r="I540">
        <v>6813</v>
      </c>
    </row>
    <row r="541" spans="1:9" x14ac:dyDescent="0.25">
      <c r="A541" s="167">
        <f>+COUNTIF($B$1:B541,Hoja1!$D$10)</f>
        <v>2</v>
      </c>
      <c r="B541">
        <v>19001</v>
      </c>
      <c r="C541">
        <v>9929</v>
      </c>
      <c r="D541">
        <v>9929</v>
      </c>
      <c r="E541" t="s">
        <v>194</v>
      </c>
      <c r="F541" t="s">
        <v>195</v>
      </c>
      <c r="G541" t="s">
        <v>39</v>
      </c>
      <c r="H541" t="s">
        <v>130</v>
      </c>
      <c r="I541">
        <v>40</v>
      </c>
    </row>
    <row r="542" spans="1:9" x14ac:dyDescent="0.25">
      <c r="A542" s="167">
        <f>+COUNTIF($B$1:B542,Hoja1!$D$10)</f>
        <v>2</v>
      </c>
      <c r="B542">
        <v>19022</v>
      </c>
      <c r="C542">
        <v>9929</v>
      </c>
      <c r="D542">
        <v>9929</v>
      </c>
      <c r="E542" t="s">
        <v>194</v>
      </c>
      <c r="F542" t="s">
        <v>195</v>
      </c>
      <c r="G542" t="s">
        <v>39</v>
      </c>
      <c r="H542" t="s">
        <v>130</v>
      </c>
      <c r="I542">
        <v>15</v>
      </c>
    </row>
    <row r="543" spans="1:9" x14ac:dyDescent="0.25">
      <c r="A543" s="167">
        <f>+COUNTIF($B$1:B543,Hoja1!$D$10)</f>
        <v>2</v>
      </c>
      <c r="B543">
        <v>19100</v>
      </c>
      <c r="C543">
        <v>9929</v>
      </c>
      <c r="D543">
        <v>9929</v>
      </c>
      <c r="E543" t="s">
        <v>194</v>
      </c>
      <c r="F543" t="s">
        <v>195</v>
      </c>
      <c r="G543" t="s">
        <v>39</v>
      </c>
      <c r="H543" t="s">
        <v>130</v>
      </c>
      <c r="I543">
        <v>1</v>
      </c>
    </row>
    <row r="544" spans="1:9" x14ac:dyDescent="0.25">
      <c r="A544" s="167">
        <f>+COUNTIF($B$1:B544,Hoja1!$D$10)</f>
        <v>2</v>
      </c>
      <c r="B544">
        <v>19110</v>
      </c>
      <c r="C544">
        <v>9929</v>
      </c>
      <c r="D544">
        <v>9929</v>
      </c>
      <c r="E544" t="s">
        <v>194</v>
      </c>
      <c r="F544" t="s">
        <v>195</v>
      </c>
      <c r="G544" t="s">
        <v>39</v>
      </c>
      <c r="H544" t="s">
        <v>130</v>
      </c>
      <c r="I544">
        <v>2</v>
      </c>
    </row>
    <row r="545" spans="1:9" x14ac:dyDescent="0.25">
      <c r="A545" s="167">
        <f>+COUNTIF($B$1:B545,Hoja1!$D$10)</f>
        <v>2</v>
      </c>
      <c r="B545">
        <v>19130</v>
      </c>
      <c r="C545">
        <v>9929</v>
      </c>
      <c r="D545">
        <v>9929</v>
      </c>
      <c r="E545" t="s">
        <v>194</v>
      </c>
      <c r="F545" t="s">
        <v>195</v>
      </c>
      <c r="G545" t="s">
        <v>39</v>
      </c>
      <c r="H545" t="s">
        <v>130</v>
      </c>
      <c r="I545">
        <v>4</v>
      </c>
    </row>
    <row r="546" spans="1:9" x14ac:dyDescent="0.25">
      <c r="A546" s="167">
        <f>+COUNTIF($B$1:B546,Hoja1!$D$10)</f>
        <v>2</v>
      </c>
      <c r="B546">
        <v>19137</v>
      </c>
      <c r="C546">
        <v>2104</v>
      </c>
      <c r="D546">
        <v>2104</v>
      </c>
      <c r="E546" t="s">
        <v>155</v>
      </c>
      <c r="F546" t="s">
        <v>137</v>
      </c>
      <c r="G546" t="s">
        <v>39</v>
      </c>
      <c r="H546" t="s">
        <v>156</v>
      </c>
      <c r="I546">
        <v>43</v>
      </c>
    </row>
    <row r="547" spans="1:9" x14ac:dyDescent="0.25">
      <c r="A547" s="167">
        <f>+COUNTIF($B$1:B547,Hoja1!$D$10)</f>
        <v>2</v>
      </c>
      <c r="B547">
        <v>19137</v>
      </c>
      <c r="C547">
        <v>9929</v>
      </c>
      <c r="D547">
        <v>9929</v>
      </c>
      <c r="E547" t="s">
        <v>194</v>
      </c>
      <c r="F547" t="s">
        <v>195</v>
      </c>
      <c r="G547" t="s">
        <v>39</v>
      </c>
      <c r="H547" t="s">
        <v>130</v>
      </c>
      <c r="I547">
        <v>135</v>
      </c>
    </row>
    <row r="548" spans="1:9" x14ac:dyDescent="0.25">
      <c r="A548" s="167">
        <f>+COUNTIF($B$1:B548,Hoja1!$D$10)</f>
        <v>2</v>
      </c>
      <c r="B548">
        <v>19142</v>
      </c>
      <c r="C548">
        <v>9929</v>
      </c>
      <c r="D548">
        <v>9929</v>
      </c>
      <c r="E548" t="s">
        <v>194</v>
      </c>
      <c r="F548" t="s">
        <v>195</v>
      </c>
      <c r="G548" t="s">
        <v>39</v>
      </c>
      <c r="H548" t="s">
        <v>130</v>
      </c>
      <c r="I548">
        <v>15</v>
      </c>
    </row>
    <row r="549" spans="1:9" x14ac:dyDescent="0.25">
      <c r="A549" s="167">
        <f>+COUNTIF($B$1:B549,Hoja1!$D$10)</f>
        <v>2</v>
      </c>
      <c r="B549">
        <v>19212</v>
      </c>
      <c r="C549">
        <v>9929</v>
      </c>
      <c r="D549">
        <v>9929</v>
      </c>
      <c r="E549" t="s">
        <v>194</v>
      </c>
      <c r="F549" t="s">
        <v>195</v>
      </c>
      <c r="G549" t="s">
        <v>39</v>
      </c>
      <c r="H549" t="s">
        <v>130</v>
      </c>
      <c r="I549">
        <v>11</v>
      </c>
    </row>
    <row r="550" spans="1:9" x14ac:dyDescent="0.25">
      <c r="A550" s="167">
        <f>+COUNTIF($B$1:B550,Hoja1!$D$10)</f>
        <v>2</v>
      </c>
      <c r="B550">
        <v>19300</v>
      </c>
      <c r="C550">
        <v>2114</v>
      </c>
      <c r="D550">
        <v>2114</v>
      </c>
      <c r="E550" t="s">
        <v>355</v>
      </c>
      <c r="F550" t="s">
        <v>213</v>
      </c>
      <c r="G550" t="s">
        <v>39</v>
      </c>
      <c r="H550" t="s">
        <v>156</v>
      </c>
      <c r="I550">
        <v>27</v>
      </c>
    </row>
    <row r="551" spans="1:9" x14ac:dyDescent="0.25">
      <c r="A551" s="167">
        <f>+COUNTIF($B$1:B551,Hoja1!$D$10)</f>
        <v>2</v>
      </c>
      <c r="B551">
        <v>19300</v>
      </c>
      <c r="C551">
        <v>3301</v>
      </c>
      <c r="D551">
        <v>3301</v>
      </c>
      <c r="E551" t="s">
        <v>356</v>
      </c>
      <c r="F551" t="s">
        <v>213</v>
      </c>
      <c r="G551" t="s">
        <v>39</v>
      </c>
      <c r="H551" t="s">
        <v>156</v>
      </c>
      <c r="I551">
        <v>3</v>
      </c>
    </row>
    <row r="552" spans="1:9" x14ac:dyDescent="0.25">
      <c r="A552" s="167">
        <f>+COUNTIF($B$1:B552,Hoja1!$D$10)</f>
        <v>2</v>
      </c>
      <c r="B552">
        <v>19355</v>
      </c>
      <c r="C552">
        <v>9929</v>
      </c>
      <c r="D552">
        <v>9929</v>
      </c>
      <c r="E552" t="s">
        <v>194</v>
      </c>
      <c r="F552" t="s">
        <v>195</v>
      </c>
      <c r="G552" t="s">
        <v>39</v>
      </c>
      <c r="H552" t="s">
        <v>130</v>
      </c>
      <c r="I552">
        <v>48</v>
      </c>
    </row>
    <row r="553" spans="1:9" x14ac:dyDescent="0.25">
      <c r="A553" s="167">
        <f>+COUNTIF($B$1:B553,Hoja1!$D$10)</f>
        <v>2</v>
      </c>
      <c r="B553">
        <v>19364</v>
      </c>
      <c r="C553">
        <v>9929</v>
      </c>
      <c r="D553">
        <v>9929</v>
      </c>
      <c r="E553" t="s">
        <v>194</v>
      </c>
      <c r="F553" t="s">
        <v>195</v>
      </c>
      <c r="G553" t="s">
        <v>39</v>
      </c>
      <c r="H553" t="s">
        <v>130</v>
      </c>
      <c r="I553">
        <v>11</v>
      </c>
    </row>
    <row r="554" spans="1:9" x14ac:dyDescent="0.25">
      <c r="A554" s="167">
        <f>+COUNTIF($B$1:B554,Hoja1!$D$10)</f>
        <v>2</v>
      </c>
      <c r="B554">
        <v>19392</v>
      </c>
      <c r="C554">
        <v>9929</v>
      </c>
      <c r="D554">
        <v>9929</v>
      </c>
      <c r="E554" t="s">
        <v>194</v>
      </c>
      <c r="F554" t="s">
        <v>195</v>
      </c>
      <c r="G554" t="s">
        <v>39</v>
      </c>
      <c r="H554" t="s">
        <v>130</v>
      </c>
      <c r="I554">
        <v>17</v>
      </c>
    </row>
    <row r="555" spans="1:9" x14ac:dyDescent="0.25">
      <c r="A555" s="167">
        <f>+COUNTIF($B$1:B555,Hoja1!$D$10)</f>
        <v>2</v>
      </c>
      <c r="B555">
        <v>19397</v>
      </c>
      <c r="C555">
        <v>9929</v>
      </c>
      <c r="D555">
        <v>9929</v>
      </c>
      <c r="E555" t="s">
        <v>194</v>
      </c>
      <c r="F555" t="s">
        <v>195</v>
      </c>
      <c r="G555" t="s">
        <v>39</v>
      </c>
      <c r="H555" t="s">
        <v>130</v>
      </c>
      <c r="I555">
        <v>12</v>
      </c>
    </row>
    <row r="556" spans="1:9" x14ac:dyDescent="0.25">
      <c r="A556" s="167">
        <f>+COUNTIF($B$1:B556,Hoja1!$D$10)</f>
        <v>2</v>
      </c>
      <c r="B556">
        <v>19418</v>
      </c>
      <c r="C556">
        <v>9929</v>
      </c>
      <c r="D556">
        <v>9929</v>
      </c>
      <c r="E556" t="s">
        <v>194</v>
      </c>
      <c r="F556" t="s">
        <v>195</v>
      </c>
      <c r="G556" t="s">
        <v>39</v>
      </c>
      <c r="H556" t="s">
        <v>130</v>
      </c>
      <c r="I556">
        <v>16</v>
      </c>
    </row>
    <row r="557" spans="1:9" x14ac:dyDescent="0.25">
      <c r="A557" s="167">
        <f>+COUNTIF($B$1:B557,Hoja1!$D$10)</f>
        <v>2</v>
      </c>
      <c r="B557">
        <v>19455</v>
      </c>
      <c r="C557">
        <v>1110</v>
      </c>
      <c r="D557">
        <v>1110</v>
      </c>
      <c r="E557" t="s">
        <v>327</v>
      </c>
      <c r="F557" t="s">
        <v>195</v>
      </c>
      <c r="G557" t="s">
        <v>39</v>
      </c>
      <c r="H557" t="s">
        <v>130</v>
      </c>
      <c r="I557">
        <v>2</v>
      </c>
    </row>
    <row r="558" spans="1:9" x14ac:dyDescent="0.25">
      <c r="A558" s="167">
        <f>+COUNTIF($B$1:B558,Hoja1!$D$10)</f>
        <v>2</v>
      </c>
      <c r="B558">
        <v>19455</v>
      </c>
      <c r="C558">
        <v>2104</v>
      </c>
      <c r="D558">
        <v>2104</v>
      </c>
      <c r="E558" t="s">
        <v>155</v>
      </c>
      <c r="F558" t="s">
        <v>137</v>
      </c>
      <c r="G558" t="s">
        <v>39</v>
      </c>
      <c r="H558" t="s">
        <v>156</v>
      </c>
      <c r="I558">
        <v>58</v>
      </c>
    </row>
    <row r="559" spans="1:9" x14ac:dyDescent="0.25">
      <c r="A559" s="167">
        <f>+COUNTIF($B$1:B559,Hoja1!$D$10)</f>
        <v>2</v>
      </c>
      <c r="B559">
        <v>19455</v>
      </c>
      <c r="C559">
        <v>9929</v>
      </c>
      <c r="D559">
        <v>9929</v>
      </c>
      <c r="E559" t="s">
        <v>194</v>
      </c>
      <c r="F559" t="s">
        <v>195</v>
      </c>
      <c r="G559" t="s">
        <v>39</v>
      </c>
      <c r="H559" t="s">
        <v>130</v>
      </c>
      <c r="I559">
        <v>3</v>
      </c>
    </row>
    <row r="560" spans="1:9" x14ac:dyDescent="0.25">
      <c r="A560" s="167">
        <f>+COUNTIF($B$1:B560,Hoja1!$D$10)</f>
        <v>2</v>
      </c>
      <c r="B560">
        <v>19473</v>
      </c>
      <c r="C560">
        <v>9929</v>
      </c>
      <c r="D560">
        <v>9929</v>
      </c>
      <c r="E560" t="s">
        <v>194</v>
      </c>
      <c r="F560" t="s">
        <v>195</v>
      </c>
      <c r="G560" t="s">
        <v>39</v>
      </c>
      <c r="H560" t="s">
        <v>130</v>
      </c>
      <c r="I560">
        <v>16</v>
      </c>
    </row>
    <row r="561" spans="1:9" x14ac:dyDescent="0.25">
      <c r="A561" s="167">
        <f>+COUNTIF($B$1:B561,Hoja1!$D$10)</f>
        <v>2</v>
      </c>
      <c r="B561">
        <v>19517</v>
      </c>
      <c r="C561">
        <v>9929</v>
      </c>
      <c r="D561">
        <v>9929</v>
      </c>
      <c r="E561" t="s">
        <v>194</v>
      </c>
      <c r="F561" t="s">
        <v>195</v>
      </c>
      <c r="G561" t="s">
        <v>39</v>
      </c>
      <c r="H561" t="s">
        <v>130</v>
      </c>
      <c r="I561">
        <v>136</v>
      </c>
    </row>
    <row r="562" spans="1:9" x14ac:dyDescent="0.25">
      <c r="A562" s="167">
        <f>+COUNTIF($B$1:B562,Hoja1!$D$10)</f>
        <v>2</v>
      </c>
      <c r="B562">
        <v>19532</v>
      </c>
      <c r="C562">
        <v>2102</v>
      </c>
      <c r="D562">
        <v>2102</v>
      </c>
      <c r="E562" t="s">
        <v>154</v>
      </c>
      <c r="F562" t="s">
        <v>137</v>
      </c>
      <c r="G562" t="s">
        <v>39</v>
      </c>
      <c r="H562" t="s">
        <v>130</v>
      </c>
      <c r="I562">
        <v>1573</v>
      </c>
    </row>
    <row r="563" spans="1:9" x14ac:dyDescent="0.25">
      <c r="A563" s="167">
        <f>+COUNTIF($B$1:B563,Hoja1!$D$10)</f>
        <v>2</v>
      </c>
      <c r="B563">
        <v>19532</v>
      </c>
      <c r="C563">
        <v>2104</v>
      </c>
      <c r="D563">
        <v>2104</v>
      </c>
      <c r="E563" t="s">
        <v>155</v>
      </c>
      <c r="F563" t="s">
        <v>137</v>
      </c>
      <c r="G563" t="s">
        <v>39</v>
      </c>
      <c r="H563" t="s">
        <v>156</v>
      </c>
      <c r="I563">
        <v>53</v>
      </c>
    </row>
    <row r="564" spans="1:9" x14ac:dyDescent="0.25">
      <c r="A564" s="167">
        <f>+COUNTIF($B$1:B564,Hoja1!$D$10)</f>
        <v>2</v>
      </c>
      <c r="B564">
        <v>19532</v>
      </c>
      <c r="C564">
        <v>9929</v>
      </c>
      <c r="D564">
        <v>9929</v>
      </c>
      <c r="E564" t="s">
        <v>194</v>
      </c>
      <c r="F564" t="s">
        <v>195</v>
      </c>
      <c r="G564" t="s">
        <v>39</v>
      </c>
      <c r="H564" t="s">
        <v>130</v>
      </c>
      <c r="I564">
        <v>1</v>
      </c>
    </row>
    <row r="565" spans="1:9" x14ac:dyDescent="0.25">
      <c r="A565" s="167">
        <f>+COUNTIF($B$1:B565,Hoja1!$D$10)</f>
        <v>2</v>
      </c>
      <c r="B565">
        <v>19548</v>
      </c>
      <c r="C565">
        <v>9929</v>
      </c>
      <c r="D565">
        <v>9929</v>
      </c>
      <c r="E565" t="s">
        <v>194</v>
      </c>
      <c r="F565" t="s">
        <v>195</v>
      </c>
      <c r="G565" t="s">
        <v>39</v>
      </c>
      <c r="H565" t="s">
        <v>130</v>
      </c>
      <c r="I565">
        <v>2</v>
      </c>
    </row>
    <row r="566" spans="1:9" x14ac:dyDescent="0.25">
      <c r="A566" s="167">
        <f>+COUNTIF($B$1:B566,Hoja1!$D$10)</f>
        <v>2</v>
      </c>
      <c r="B566">
        <v>19585</v>
      </c>
      <c r="C566">
        <v>9929</v>
      </c>
      <c r="D566">
        <v>9929</v>
      </c>
      <c r="E566" t="s">
        <v>194</v>
      </c>
      <c r="F566" t="s">
        <v>195</v>
      </c>
      <c r="G566" t="s">
        <v>39</v>
      </c>
      <c r="H566" t="s">
        <v>130</v>
      </c>
      <c r="I566">
        <v>4</v>
      </c>
    </row>
    <row r="567" spans="1:9" x14ac:dyDescent="0.25">
      <c r="A567" s="167">
        <f>+COUNTIF($B$1:B567,Hoja1!$D$10)</f>
        <v>2</v>
      </c>
      <c r="B567">
        <v>19622</v>
      </c>
      <c r="C567">
        <v>2104</v>
      </c>
      <c r="D567">
        <v>2104</v>
      </c>
      <c r="E567" t="s">
        <v>155</v>
      </c>
      <c r="F567" t="s">
        <v>137</v>
      </c>
      <c r="G567" t="s">
        <v>39</v>
      </c>
      <c r="H567" t="s">
        <v>156</v>
      </c>
      <c r="I567">
        <v>50</v>
      </c>
    </row>
    <row r="568" spans="1:9" x14ac:dyDescent="0.25">
      <c r="A568" s="167">
        <f>+COUNTIF($B$1:B568,Hoja1!$D$10)</f>
        <v>2</v>
      </c>
      <c r="B568">
        <v>19622</v>
      </c>
      <c r="C568">
        <v>9929</v>
      </c>
      <c r="D568">
        <v>9929</v>
      </c>
      <c r="E568" t="s">
        <v>194</v>
      </c>
      <c r="F568" t="s">
        <v>195</v>
      </c>
      <c r="G568" t="s">
        <v>39</v>
      </c>
      <c r="H568" t="s">
        <v>130</v>
      </c>
      <c r="I568">
        <v>1</v>
      </c>
    </row>
    <row r="569" spans="1:9" x14ac:dyDescent="0.25">
      <c r="A569" s="167">
        <f>+COUNTIF($B$1:B569,Hoja1!$D$10)</f>
        <v>2</v>
      </c>
      <c r="B569">
        <v>19693</v>
      </c>
      <c r="C569">
        <v>9929</v>
      </c>
      <c r="D569">
        <v>9929</v>
      </c>
      <c r="E569" t="s">
        <v>194</v>
      </c>
      <c r="F569" t="s">
        <v>195</v>
      </c>
      <c r="G569" t="s">
        <v>39</v>
      </c>
      <c r="H569" t="s">
        <v>130</v>
      </c>
      <c r="I569">
        <v>4</v>
      </c>
    </row>
    <row r="570" spans="1:9" x14ac:dyDescent="0.25">
      <c r="A570" s="167">
        <f>+COUNTIF($B$1:B570,Hoja1!$D$10)</f>
        <v>2</v>
      </c>
      <c r="B570">
        <v>19698</v>
      </c>
      <c r="C570">
        <v>1110</v>
      </c>
      <c r="D570">
        <v>1110</v>
      </c>
      <c r="E570" t="s">
        <v>327</v>
      </c>
      <c r="F570" t="s">
        <v>195</v>
      </c>
      <c r="G570" t="s">
        <v>39</v>
      </c>
      <c r="H570" t="s">
        <v>130</v>
      </c>
      <c r="I570">
        <v>1382</v>
      </c>
    </row>
    <row r="571" spans="1:9" x14ac:dyDescent="0.25">
      <c r="A571" s="167">
        <f>+COUNTIF($B$1:B571,Hoja1!$D$10)</f>
        <v>2</v>
      </c>
      <c r="B571">
        <v>19698</v>
      </c>
      <c r="C571">
        <v>1203</v>
      </c>
      <c r="D571">
        <v>1203</v>
      </c>
      <c r="E571" t="s">
        <v>240</v>
      </c>
      <c r="F571" t="s">
        <v>213</v>
      </c>
      <c r="G571" t="s">
        <v>39</v>
      </c>
      <c r="H571" t="s">
        <v>130</v>
      </c>
      <c r="I571">
        <v>1796</v>
      </c>
    </row>
    <row r="572" spans="1:9" x14ac:dyDescent="0.25">
      <c r="A572" s="167">
        <f>+COUNTIF($B$1:B572,Hoja1!$D$10)</f>
        <v>2</v>
      </c>
      <c r="B572">
        <v>19698</v>
      </c>
      <c r="C572">
        <v>2102</v>
      </c>
      <c r="D572">
        <v>2102</v>
      </c>
      <c r="E572" t="s">
        <v>154</v>
      </c>
      <c r="F572" t="s">
        <v>137</v>
      </c>
      <c r="G572" t="s">
        <v>39</v>
      </c>
      <c r="H572" t="s">
        <v>130</v>
      </c>
      <c r="I572">
        <v>1278</v>
      </c>
    </row>
    <row r="573" spans="1:9" x14ac:dyDescent="0.25">
      <c r="A573" s="167">
        <f>+COUNTIF($B$1:B573,Hoja1!$D$10)</f>
        <v>2</v>
      </c>
      <c r="B573">
        <v>19698</v>
      </c>
      <c r="C573">
        <v>2104</v>
      </c>
      <c r="D573">
        <v>2104</v>
      </c>
      <c r="E573" t="s">
        <v>155</v>
      </c>
      <c r="F573" t="s">
        <v>137</v>
      </c>
      <c r="G573" t="s">
        <v>39</v>
      </c>
      <c r="H573" t="s">
        <v>156</v>
      </c>
      <c r="I573">
        <v>63</v>
      </c>
    </row>
    <row r="574" spans="1:9" x14ac:dyDescent="0.25">
      <c r="A574" s="167">
        <f>+COUNTIF($B$1:B574,Hoja1!$D$10)</f>
        <v>2</v>
      </c>
      <c r="B574">
        <v>19698</v>
      </c>
      <c r="C574">
        <v>2715</v>
      </c>
      <c r="D574">
        <v>2715</v>
      </c>
      <c r="E574" t="s">
        <v>351</v>
      </c>
      <c r="F574" t="s">
        <v>195</v>
      </c>
      <c r="G574" t="s">
        <v>138</v>
      </c>
      <c r="H574" t="s">
        <v>156</v>
      </c>
      <c r="I574">
        <v>993</v>
      </c>
    </row>
    <row r="575" spans="1:9" x14ac:dyDescent="0.25">
      <c r="A575" s="167">
        <f>+COUNTIF($B$1:B575,Hoja1!$D$10)</f>
        <v>2</v>
      </c>
      <c r="B575">
        <v>19698</v>
      </c>
      <c r="C575">
        <v>3831</v>
      </c>
      <c r="D575">
        <v>3831</v>
      </c>
      <c r="E575" t="s">
        <v>354</v>
      </c>
      <c r="F575" t="s">
        <v>195</v>
      </c>
      <c r="G575" t="s">
        <v>138</v>
      </c>
      <c r="H575" t="s">
        <v>156</v>
      </c>
      <c r="I575">
        <v>593</v>
      </c>
    </row>
    <row r="576" spans="1:9" x14ac:dyDescent="0.25">
      <c r="A576" s="167">
        <f>+COUNTIF($B$1:B576,Hoja1!$D$10)</f>
        <v>2</v>
      </c>
      <c r="B576">
        <v>19698</v>
      </c>
      <c r="C576">
        <v>9110</v>
      </c>
      <c r="D576">
        <v>9110</v>
      </c>
      <c r="E576" t="s">
        <v>186</v>
      </c>
      <c r="F576" t="s">
        <v>137</v>
      </c>
      <c r="G576" t="s">
        <v>39</v>
      </c>
      <c r="H576" t="s">
        <v>179</v>
      </c>
      <c r="I576">
        <v>1147</v>
      </c>
    </row>
    <row r="577" spans="1:9" x14ac:dyDescent="0.25">
      <c r="A577" s="167">
        <f>+COUNTIF($B$1:B577,Hoja1!$D$10)</f>
        <v>2</v>
      </c>
      <c r="B577">
        <v>19698</v>
      </c>
      <c r="C577">
        <v>9929</v>
      </c>
      <c r="D577">
        <v>9929</v>
      </c>
      <c r="E577" t="s">
        <v>194</v>
      </c>
      <c r="F577" t="s">
        <v>195</v>
      </c>
      <c r="G577" t="s">
        <v>39</v>
      </c>
      <c r="H577" t="s">
        <v>130</v>
      </c>
      <c r="I577">
        <v>40</v>
      </c>
    </row>
    <row r="578" spans="1:9" x14ac:dyDescent="0.25">
      <c r="A578" s="167">
        <f>+COUNTIF($B$1:B578,Hoja1!$D$10)</f>
        <v>2</v>
      </c>
      <c r="B578">
        <v>19701</v>
      </c>
      <c r="C578">
        <v>9929</v>
      </c>
      <c r="D578">
        <v>9929</v>
      </c>
      <c r="E578" t="s">
        <v>194</v>
      </c>
      <c r="F578" t="s">
        <v>195</v>
      </c>
      <c r="G578" t="s">
        <v>39</v>
      </c>
      <c r="H578" t="s">
        <v>130</v>
      </c>
      <c r="I578">
        <v>1</v>
      </c>
    </row>
    <row r="579" spans="1:9" x14ac:dyDescent="0.25">
      <c r="A579" s="167">
        <f>+COUNTIF($B$1:B579,Hoja1!$D$10)</f>
        <v>2</v>
      </c>
      <c r="B579">
        <v>19743</v>
      </c>
      <c r="C579">
        <v>2104</v>
      </c>
      <c r="D579">
        <v>2104</v>
      </c>
      <c r="E579" t="s">
        <v>155</v>
      </c>
      <c r="F579" t="s">
        <v>137</v>
      </c>
      <c r="G579" t="s">
        <v>39</v>
      </c>
      <c r="H579" t="s">
        <v>156</v>
      </c>
      <c r="I579">
        <v>61</v>
      </c>
    </row>
    <row r="580" spans="1:9" x14ac:dyDescent="0.25">
      <c r="A580" s="167">
        <f>+COUNTIF($B$1:B580,Hoja1!$D$10)</f>
        <v>2</v>
      </c>
      <c r="B580">
        <v>19743</v>
      </c>
      <c r="C580">
        <v>9929</v>
      </c>
      <c r="D580">
        <v>9929</v>
      </c>
      <c r="E580" t="s">
        <v>194</v>
      </c>
      <c r="F580" t="s">
        <v>195</v>
      </c>
      <c r="G580" t="s">
        <v>39</v>
      </c>
      <c r="H580" t="s">
        <v>130</v>
      </c>
      <c r="I580">
        <v>39</v>
      </c>
    </row>
    <row r="581" spans="1:9" x14ac:dyDescent="0.25">
      <c r="A581" s="167">
        <f>+COUNTIF($B$1:B581,Hoja1!$D$10)</f>
        <v>2</v>
      </c>
      <c r="B581">
        <v>19760</v>
      </c>
      <c r="C581">
        <v>9929</v>
      </c>
      <c r="D581">
        <v>9929</v>
      </c>
      <c r="E581" t="s">
        <v>194</v>
      </c>
      <c r="F581" t="s">
        <v>195</v>
      </c>
      <c r="G581" t="s">
        <v>39</v>
      </c>
      <c r="H581" t="s">
        <v>130</v>
      </c>
      <c r="I581">
        <v>19</v>
      </c>
    </row>
    <row r="582" spans="1:9" x14ac:dyDescent="0.25">
      <c r="A582" s="167">
        <f>+COUNTIF($B$1:B582,Hoja1!$D$10)</f>
        <v>2</v>
      </c>
      <c r="B582">
        <v>19780</v>
      </c>
      <c r="C582">
        <v>9929</v>
      </c>
      <c r="D582">
        <v>9929</v>
      </c>
      <c r="E582" t="s">
        <v>194</v>
      </c>
      <c r="F582" t="s">
        <v>195</v>
      </c>
      <c r="G582" t="s">
        <v>39</v>
      </c>
      <c r="H582" t="s">
        <v>130</v>
      </c>
      <c r="I582">
        <v>3</v>
      </c>
    </row>
    <row r="583" spans="1:9" x14ac:dyDescent="0.25">
      <c r="A583" s="167">
        <f>+COUNTIF($B$1:B583,Hoja1!$D$10)</f>
        <v>2</v>
      </c>
      <c r="B583">
        <v>19807</v>
      </c>
      <c r="C583">
        <v>9929</v>
      </c>
      <c r="D583">
        <v>9929</v>
      </c>
      <c r="E583" t="s">
        <v>194</v>
      </c>
      <c r="F583" t="s">
        <v>195</v>
      </c>
      <c r="G583" t="s">
        <v>39</v>
      </c>
      <c r="H583" t="s">
        <v>130</v>
      </c>
      <c r="I583">
        <v>1</v>
      </c>
    </row>
    <row r="584" spans="1:9" x14ac:dyDescent="0.25">
      <c r="A584" s="167">
        <f>+COUNTIF($B$1:B584,Hoja1!$D$10)</f>
        <v>2</v>
      </c>
      <c r="B584">
        <v>19809</v>
      </c>
      <c r="C584">
        <v>9929</v>
      </c>
      <c r="D584">
        <v>9929</v>
      </c>
      <c r="E584" t="s">
        <v>194</v>
      </c>
      <c r="F584" t="s">
        <v>195</v>
      </c>
      <c r="G584" t="s">
        <v>39</v>
      </c>
      <c r="H584" t="s">
        <v>130</v>
      </c>
      <c r="I584">
        <v>37</v>
      </c>
    </row>
    <row r="585" spans="1:9" x14ac:dyDescent="0.25">
      <c r="A585" s="167">
        <f>+COUNTIF($B$1:B585,Hoja1!$D$10)</f>
        <v>2</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