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4725B2E-7A4D-4722-971B-BD96EBC84A0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<sst xmlns="http://schemas.openxmlformats.org/spreadsheetml/2006/main" count="22315" uniqueCount="444">
  <si>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</si>
  <si>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</si>
  <si>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</si>
  <si>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</si>
  <si>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</si>
  <si>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</si>
  <si>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</si>
  <si>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</si>
  <si>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</si>
  <si>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</si>
  <si>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</si>
  <si>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</si>
  <si>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</si>
  <si>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</si>
  <si>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</si>
  <si>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</si>
  <si>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</si>
  <si>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</si>
  <si>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</si>
  <si>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</si>
  <si>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</si>
  <si>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</si>
  <si>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</si>
  <si>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</si>
  <si>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</si>
  <si>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</si>
  <si>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</si>
  <si>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</si>
  <si>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</si>
  <si>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</si>
  <si>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</si>
  <si>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</si>
  <si>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</si>
  <si>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</si>
  <si>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</si>
  <si>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</si>
  <si>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</si>
  <si>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</si>
  <si>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</si>
  <si>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</si>
  <si>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</si>
  <si>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</si>
  <si>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</si>
  <si>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</si>
  <si>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</si>
  <si>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</si>
  <si>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</si>
  <si>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</si>
  <si>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</si>
  <si>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</si>
  <si>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</si>
  <si>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</si>
  <si>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</si>
  <si>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</si>
  <si>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</si>
  <si>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</si>
  <si>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</si>
  <si>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</si>
  <si>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</si>
  <si>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</si>
  <si>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</si>
  <si>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</si>
  <si>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</si>
  <si>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</si>
  <si>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</si>
  <si>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</si>
  <si>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</si>
  <si>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</si>
  <si>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</si>
  <si>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</si>
  <si>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</si>
  <si>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</si>
  <si>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</si>
  <si>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</si>
  <si>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</si>
  <si>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</si>
  <si>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</si>
  <si>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</si>
  <si>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</si>
  <si>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</si>
  <si>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</si>
  <si>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</si>
  <si>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</si>
  <si>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</si>
  <si>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</si>
  <si>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</si>
  <si>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</si>
  <si>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</si>
  <si>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</si>
  <si>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</si>
  <si>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</si>
  <si>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</si>
  <si>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</si>
  <si>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</si>
  <si>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</si>
  <si>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</si>
  <si>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</si>
  <si>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</si>
  <si>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</si>
  <si>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</si>
  <si>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</si>
  <si>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</si>
  <si>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</si>
  <si>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</si>
  <si>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</si>
  <si>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</si>
  <si>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</si>
  <si>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</si>
  <si>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</si>
  <si>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</si>
  <si>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</si>
  <si>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</si>
  <si>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</si>
  <si>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</si>
  <si>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</si>
  <si>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</si>
  <si>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</si>
  <si>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</si>
  <si>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</si>
  <si>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</si>
  <si>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</si>
  <si>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</si>
  <si>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</si>
  <si>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</si>
  <si>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</si>
  <si>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</si>
  <si>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</si>
  <si>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</si>
  <si>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</si>
  <si>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</si>
  <si>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</si>
  <si>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</si>
  <si>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</si>
  <si>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</si>
  <si>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</si>
  <si>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</si>
  <si>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</si>
  <si>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</si>
  <si>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</si>
  <si>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</si>
  <si>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</si>
  <si>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</si>
  <si>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</si>
  <si>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</si>
  <si>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</si>
  <si>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</si>
  <si>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</si>
  <si>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</si>
  <si>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</si>
  <si>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</si>
  <si>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</si>
  <si>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</si>
  <si>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</si>
  <si>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</si>
  <si>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</si>
  <si>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</si>
  <si>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</si>
  <si>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</si>
  <si>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</si>
  <si>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</si>
  <si>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</si>
  <si>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</si>
  <si>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</si>
  <si>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</si>
  <si>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</si>
  <si>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</si>
  <si>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</si>
  <si>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</si>
  <si>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</si>
  <si>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</si>
  <si>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</si>
  <si>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</si>
  <si>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</si>
  <si>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</si>
  <si>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</si>
  <si>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</si>
  <si>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</si>
  <si>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</si>
  <si>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</si>
  <si>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</si>
  <si>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</si>
  <si>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</si>
  <si>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</si>
  <si>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</si>
  <si>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</si>
  <si>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</si>
  <si>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</si>
  <si>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</si>
  <si>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</si>
  <si>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</si>
  <si>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</si>
  <si>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</si>
  <si>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</si>
  <si>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</si>
  <si>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</si>
  <si>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</si>
  <si>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</si>
  <si>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</si>
  <si>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</si>
  <si>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</si>
  <si>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</si>
  <si>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</si>
  <si>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</si>
  <si>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</si>
  <si>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</si>
  <si>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</si>
  <si>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</si>
  <si>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</si>
  <si>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</si>
  <si>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</si>
  <si>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</si>
  <si>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</si>
  <si>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</si>
  <si>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</si>
  <si>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</si>
  <si>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</si>
  <si>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</si>
  <si>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</si>
  <si>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</si>
  <si>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</si>
  <si>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</si>
  <si>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</si>
  <si>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</si>
  <si>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</si>
  <si>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</si>
  <si>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</si>
  <si>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</si>
  <si>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</si>
  <si>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</si>
  <si>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</si>
  <si>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</si>
  <si>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</si>
  <si>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</si>
  <si>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</si>
  <si>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</si>
  <si>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</si>
  <si>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</si>
  <si>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</si>
  <si>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</si>
  <si>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</si>
  <si>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</si>
  <si>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</si>
  <si>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</si>
  <si>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</si>
  <si>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</si>
  <si>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</si>
  <si>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</si>
  <si>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</si>
  <si>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</si>
  <si>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</si>
  <si>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</si>
  <si>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</si>
  <si>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</si>
  <si>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</si>
  <si>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</si>
  <si>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</si>
  <si>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</si>
  <si>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</si>
  <si>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</si>
  <si>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</si>
  <si>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</si>
  <si>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</si>
  <si>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</si>
  <si>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</si>
  <si>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</si>
  <si>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</si>
  <si>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</si>
  <si>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</si>
  <si>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</si>
  <si>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</si>
  <si>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</si>
  <si>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</si>
  <si>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</si>
  <si>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</si>
  <si>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</si>
  <si>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</si>
  <si>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</si>
  <si>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</si>
  <si>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</si>
  <si>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</si>
  <si>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</si>
  <si>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</si>
  <si>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</si>
  <si>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</si>
  <si>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</si>
  <si>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</si>
  <si>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</si>
  <si>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</si>
  <si>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</si>
  <si>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</si>
  <si>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</si>
  <si>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</si>
  <si>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</si>
  <si>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</si>
  <si>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</si>
  <si>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</si>
  <si>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</si>
  <si>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</si>
  <si>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</si>
  <si>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</si>
  <si>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</si>
  <si>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</si>
  <si>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</si>
  <si>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</si>
  <si>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</si>
  <si>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</si>
  <si>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</si>
  <si>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</si>
  <si>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</si>
  <si>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</si>
  <si>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</si>
  <si>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</si>
  <si>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</si>
  <si>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</si>
  <si>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</si>
  <si>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</si>
  <si>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</si>
  <si>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</si>
  <si>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</si>
  <si>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</si>
  <si>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</si>
  <si>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</si>
  <si>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</si>
  <si>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</si>
  <si>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</si>
  <si>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</si>
  <si>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</si>
  <si>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</si>
  <si>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</si>
  <si>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</si>
  <si>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</si>
  <si>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</si>
  <si>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</si>
  <si>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</si>
  <si>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</si>
  <si>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</si>
  <si>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</si>
  <si>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</si>
  <si>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</si>
  <si>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</si>
  <si>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</si>
  <si>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</si>
  <si>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</si>
  <si>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</si>
  <si>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</si>
  <si>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</si>
  <si>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</si>
  <si>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</si>
  <si>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</si>
  <si>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</si>
  <si>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</si>
  <si>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</si>
  <si>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</si>
  <si>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</si>
  <si>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</si>
  <si>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</si>
  <si>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</si>
  <si>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</si>
  <si>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</si>
  <si>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</si>
  <si>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</si>
  <si>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</si>
  <si>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</si>
  <si>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</si>
  <si>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</si>
  <si>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</si>
  <si>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</si>
  <si>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</si>
  <si>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</si>
  <si>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</si>
  <si>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</si>
  <si>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</si>
  <si>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</si>
  <si>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</si>
  <si>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</si>
  <si>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</si>
  <si>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</si>
  <si>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</si>
  <si>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</si>
  <si>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</si>
  <si>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</si>
  <si>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</si>
  <si>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</si>
  <si>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</si>
  <si>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</si>
  <si>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</si>
  <si>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</si>
  <si>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</si>
  <si>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</si>
  <si>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</si>
  <si>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</si>
  <si>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</si>
  <si>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</si>
  <si>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</si>
  <si>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</si>
  <si>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</si>
  <si>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</si>
  <si>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</si>
  <si>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</si>
  <si>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</si>
  <si>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</si>
  <si>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</si>
  <si>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</si>
  <si>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</si>
  <si>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</si>
  <si>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</si>
  <si>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</si>
  <si>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</si>
  <si>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</si>
  <si>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</si>
  <si>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</si>
  <si>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</si>
  <si>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</si>
  <si>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</si>
  <si>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</si>
  <si>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</si>
  <si>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</si>
  <si>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</si>
  <si>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</si>
  <si>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</si>
  <si>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</si>
  <si>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</si>
  <si>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</si>
  <si>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</si>
  <si>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</si>
  <si>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</si>
  <si>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</si>
  <si>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</si>
  <si>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</si>
  <si>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</si>
  <si>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</si>
  <si>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</si>
  <si>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</si>
  <si>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</si>
  <si>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</si>
  <si>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</si>
  <si>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</si>
  <si>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</si>
  <si>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</si>
  <si>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</si>
  <si>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</si>
  <si>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</si>
  <si>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BUCARAMANGA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</si>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</sst>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BUCARAMANGA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68001</v>
      </c>
      <c r="F12" s="141"/>
      <c r="G12" s="139" t="str">
        <f>+A10</f>
        <v>BUCARAMANGA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BUCARAMANGA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97663</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85393</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12270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1.84151732764012</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0.59699999999999998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1.674954069813883</v>
      </c>
      <c r="D30" s="24">
        <v>1.7195961450206516</v>
      </c>
      <c r="E30" s="24">
        <v>1.6988967943080981</v>
      </c>
      <c r="F30" s="24">
        <v>1.6597132990684227</v>
      </c>
      <c r="G30" s="24">
        <v>1.6373897066246694</v>
      </c>
      <c r="H30" s="25">
        <v>1.6015265621819663</v>
      </c>
      <c r="I30" s="25">
        <v>1.6340451745379876</v>
      </c>
      <c r="J30" s="26">
        <v>1.6888471570161712</v>
      </c>
      <c r="K30" s="26">
        <v>1.7363221884498481</v>
      </c>
      <c r="L30" s="26">
        <v>1.7612651091274079</v>
      </c>
      <c r="M30" s="27">
        <v>1.84151732764012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5687</v>
      </c>
      <c r="D39" s="39">
        <v>2932</v>
      </c>
      <c r="E39" s="40">
        <v>0.51556180763144011</v>
      </c>
      <c r="F39" s="38">
        <v>5992</v>
      </c>
      <c r="G39" s="39">
        <v>3277</v>
      </c>
      <c r="H39" s="40">
        <v>0.54689586114819755</v>
      </c>
      <c r="I39" s="38">
        <v>5719</v>
      </c>
      <c r="J39" s="39">
        <v>3229</v>
      </c>
      <c r="K39" s="40">
        <v>0.564609197412135</v>
      </c>
      <c r="L39" s="41">
        <v>6188</v>
      </c>
      <c r="M39" s="42">
        <v>3697</v>
      </c>
      <c r="N39" s="43">
        <v>0.59699999999999998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45296</v>
      </c>
      <c r="D46" s="60">
        <v>46781</v>
      </c>
      <c r="E46" s="60">
        <v>45358</v>
      </c>
      <c r="F46" s="60">
        <v>43812</v>
      </c>
      <c r="G46" s="60">
        <v>42914</v>
      </c>
      <c r="H46" s="61">
        <v>41594</v>
      </c>
      <c r="I46" s="61">
        <v>41435</v>
      </c>
      <c r="J46" s="62">
        <v>45801</v>
      </c>
      <c r="K46" s="62">
        <v>48342</v>
      </c>
      <c r="L46" s="62">
        <v>48976</v>
      </c>
      <c r="M46" s="63">
        <v>52820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57903</v>
      </c>
      <c r="D47" s="45">
        <v>52377</v>
      </c>
      <c r="E47" s="45">
        <v>52173</v>
      </c>
      <c r="F47" s="45">
        <v>51569</v>
      </c>
      <c r="G47" s="45">
        <v>54947</v>
      </c>
      <c r="H47" s="64">
        <v>50954</v>
      </c>
      <c r="I47" s="64">
        <v>52580</v>
      </c>
      <c r="J47" s="65">
        <v>51339</v>
      </c>
      <c r="K47" s="65">
        <v>49111</v>
      </c>
      <c r="L47" s="65">
        <v>46559</v>
      </c>
      <c r="M47" s="66">
        <v>44843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103199</v>
      </c>
      <c r="D48" s="68">
        <f t="shared" ref="D48:L48" si="0">+SUM(D46:D47)</f>
        <v>99158</v>
      </c>
      <c r="E48" s="68">
        <f t="shared" si="0"/>
        <v>97531</v>
      </c>
      <c r="F48" s="68">
        <f t="shared" si="0"/>
        <v>95381</v>
      </c>
      <c r="G48" s="68">
        <f t="shared" si="0"/>
        <v>97861</v>
      </c>
      <c r="H48" s="69">
        <f t="shared" si="0"/>
        <v>92548</v>
      </c>
      <c r="I48" s="69">
        <f t="shared" si="0"/>
        <v>94015</v>
      </c>
      <c r="J48" s="70">
        <f t="shared" si="0"/>
        <v>97140</v>
      </c>
      <c r="K48" s="70">
        <f t="shared" si="0"/>
        <v>97453</v>
      </c>
      <c r="L48" s="70">
        <f t="shared" si="0"/>
        <v>95535</v>
      </c>
      <c r="M48" s="71">
        <f>+SUM(M46:M47)</f>
        <v>97663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83875</v>
      </c>
      <c r="D53" s="60">
        <v>86181</v>
      </c>
      <c r="E53" s="60">
        <v>85006</v>
      </c>
      <c r="F53" s="60">
        <v>82667</v>
      </c>
      <c r="G53" s="60">
        <v>81095</v>
      </c>
      <c r="H53" s="61">
        <v>78683</v>
      </c>
      <c r="I53" s="61">
        <v>79578</v>
      </c>
      <c r="J53" s="62">
        <v>80938</v>
      </c>
      <c r="K53" s="62">
        <v>82260</v>
      </c>
      <c r="L53" s="62">
        <v>82473</v>
      </c>
      <c r="M53" s="63">
        <v>85393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19324</v>
      </c>
      <c r="D54" s="45">
        <v>12977</v>
      </c>
      <c r="E54" s="45">
        <v>12525</v>
      </c>
      <c r="F54" s="45">
        <v>12714</v>
      </c>
      <c r="G54" s="45">
        <v>16766</v>
      </c>
      <c r="H54" s="64">
        <v>13865</v>
      </c>
      <c r="I54" s="64">
        <v>14437</v>
      </c>
      <c r="J54" s="65">
        <v>16202</v>
      </c>
      <c r="K54" s="65">
        <v>15193</v>
      </c>
      <c r="L54" s="65">
        <v>13062</v>
      </c>
      <c r="M54" s="66">
        <v>12270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103199</v>
      </c>
      <c r="D55" s="68">
        <f t="shared" ref="D55:M55" si="1">+SUM(D53:D54)</f>
        <v>99158</v>
      </c>
      <c r="E55" s="68">
        <f t="shared" si="1"/>
        <v>97531</v>
      </c>
      <c r="F55" s="68">
        <f t="shared" si="1"/>
        <v>95381</v>
      </c>
      <c r="G55" s="68">
        <f t="shared" si="1"/>
        <v>97861</v>
      </c>
      <c r="H55" s="69">
        <f t="shared" si="1"/>
        <v>92548</v>
      </c>
      <c r="I55" s="69">
        <f t="shared" si="1"/>
        <v>94015</v>
      </c>
      <c r="J55" s="70">
        <f t="shared" si="1"/>
        <v>97140</v>
      </c>
      <c r="K55" s="70">
        <f t="shared" si="1"/>
        <v>97453</v>
      </c>
      <c r="L55" s="70">
        <f t="shared" si="1"/>
        <v>95535</v>
      </c>
      <c r="M55" s="71">
        <f t="shared" si="1"/>
        <v>97663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2759</v>
      </c>
      <c r="D60" s="73">
        <v>3312</v>
      </c>
      <c r="E60" s="73">
        <v>2616</v>
      </c>
      <c r="F60" s="73">
        <v>1257</v>
      </c>
      <c r="G60" s="73">
        <v>1107</v>
      </c>
      <c r="H60" s="74">
        <v>937</v>
      </c>
      <c r="I60" s="74">
        <v>735</v>
      </c>
      <c r="J60" s="75">
        <v>627</v>
      </c>
      <c r="K60" s="62">
        <v>517</v>
      </c>
      <c r="L60" s="62">
        <v>617</v>
      </c>
      <c r="M60" s="63">
        <v>813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26391</v>
      </c>
      <c r="D61" s="77">
        <v>27593</v>
      </c>
      <c r="E61" s="77">
        <v>25785</v>
      </c>
      <c r="F61" s="77">
        <v>23500</v>
      </c>
      <c r="G61" s="77">
        <v>21906</v>
      </c>
      <c r="H61" s="78">
        <v>21157</v>
      </c>
      <c r="I61" s="78">
        <v>22971</v>
      </c>
      <c r="J61" s="79">
        <v>22321</v>
      </c>
      <c r="K61" s="65">
        <v>23874</v>
      </c>
      <c r="L61" s="65">
        <v>24093</v>
      </c>
      <c r="M61" s="66">
        <v>24968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54725</v>
      </c>
      <c r="D62" s="77">
        <v>55276</v>
      </c>
      <c r="E62" s="77">
        <v>56605</v>
      </c>
      <c r="F62" s="77">
        <v>57910</v>
      </c>
      <c r="G62" s="77">
        <v>58082</v>
      </c>
      <c r="H62" s="78">
        <v>56589</v>
      </c>
      <c r="I62" s="78">
        <v>55872</v>
      </c>
      <c r="J62" s="79">
        <v>57990</v>
      </c>
      <c r="K62" s="65">
        <v>57869</v>
      </c>
      <c r="L62" s="65">
        <v>57763</v>
      </c>
      <c r="M62" s="66">
        <v>59612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14312</v>
      </c>
      <c r="D63" s="77">
        <v>8351</v>
      </c>
      <c r="E63" s="77">
        <v>4203</v>
      </c>
      <c r="F63" s="77">
        <v>4624</v>
      </c>
      <c r="G63" s="77">
        <v>5973</v>
      </c>
      <c r="H63" s="78">
        <v>5654</v>
      </c>
      <c r="I63" s="78">
        <v>6327</v>
      </c>
      <c r="J63" s="79">
        <v>7997</v>
      </c>
      <c r="K63" s="65">
        <v>7926</v>
      </c>
      <c r="L63" s="65">
        <v>7063</v>
      </c>
      <c r="M63" s="66">
        <v>6615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4916</v>
      </c>
      <c r="D64" s="77">
        <v>4503</v>
      </c>
      <c r="E64" s="77">
        <v>8191</v>
      </c>
      <c r="F64" s="77">
        <v>7947</v>
      </c>
      <c r="G64" s="77">
        <v>10641</v>
      </c>
      <c r="H64" s="78">
        <v>8042</v>
      </c>
      <c r="I64" s="78">
        <v>7919</v>
      </c>
      <c r="J64" s="79">
        <v>8010</v>
      </c>
      <c r="K64" s="65">
        <v>7072</v>
      </c>
      <c r="L64" s="65">
        <v>5780</v>
      </c>
      <c r="M64" s="66">
        <v>5396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96</v>
      </c>
      <c r="D65" s="77">
        <v>123</v>
      </c>
      <c r="E65" s="77">
        <v>131</v>
      </c>
      <c r="F65" s="77">
        <v>143</v>
      </c>
      <c r="G65" s="77">
        <v>152</v>
      </c>
      <c r="H65" s="78">
        <v>169</v>
      </c>
      <c r="I65" s="78">
        <v>191</v>
      </c>
      <c r="J65" s="79">
        <v>195</v>
      </c>
      <c r="K65" s="65">
        <v>195</v>
      </c>
      <c r="L65" s="65">
        <v>219</v>
      </c>
      <c r="M65" s="66">
        <v>259</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103199</v>
      </c>
      <c r="D66" s="81">
        <f t="shared" ref="D66:M66" si="2">+SUM(D60:D65)</f>
        <v>99158</v>
      </c>
      <c r="E66" s="81">
        <f t="shared" si="2"/>
        <v>97531</v>
      </c>
      <c r="F66" s="81">
        <f t="shared" si="2"/>
        <v>95381</v>
      </c>
      <c r="G66" s="81">
        <f t="shared" si="2"/>
        <v>97861</v>
      </c>
      <c r="H66" s="82">
        <f t="shared" si="2"/>
        <v>92548</v>
      </c>
      <c r="I66" s="82">
        <f t="shared" si="2"/>
        <v>94015</v>
      </c>
      <c r="J66" s="83">
        <f t="shared" si="2"/>
        <v>97140</v>
      </c>
      <c r="K66" s="70">
        <f t="shared" si="2"/>
        <v>97453</v>
      </c>
      <c r="L66" s="70">
        <f t="shared" si="2"/>
        <v>95535</v>
      </c>
      <c r="M66" s="71">
        <f t="shared" si="2"/>
        <v>97663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1278</v>
      </c>
      <c r="D71" s="73">
        <v>1334</v>
      </c>
      <c r="E71" s="73">
        <v>1330</v>
      </c>
      <c r="F71" s="73">
        <v>1618</v>
      </c>
      <c r="G71" s="73">
        <v>1797</v>
      </c>
      <c r="H71" s="74">
        <v>1754</v>
      </c>
      <c r="I71" s="74">
        <v>1661</v>
      </c>
      <c r="J71" s="75">
        <v>1602</v>
      </c>
      <c r="K71" s="62">
        <v>1604</v>
      </c>
      <c r="L71" s="62">
        <v>1803</v>
      </c>
      <c r="M71" s="63">
        <v>2158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2555</v>
      </c>
      <c r="D72" s="77">
        <v>2701</v>
      </c>
      <c r="E72" s="77">
        <v>2406</v>
      </c>
      <c r="F72" s="77">
        <v>2312</v>
      </c>
      <c r="G72" s="77">
        <v>2423</v>
      </c>
      <c r="H72" s="78">
        <v>2512</v>
      </c>
      <c r="I72" s="78">
        <v>3022</v>
      </c>
      <c r="J72" s="79">
        <v>2994</v>
      </c>
      <c r="K72" s="65">
        <v>3291</v>
      </c>
      <c r="L72" s="65">
        <v>3494</v>
      </c>
      <c r="M72" s="66">
        <v>3850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17184</v>
      </c>
      <c r="D73" s="77">
        <v>10711</v>
      </c>
      <c r="E73" s="77">
        <v>10212</v>
      </c>
      <c r="F73" s="77">
        <v>10749</v>
      </c>
      <c r="G73" s="77">
        <v>14694</v>
      </c>
      <c r="H73" s="78">
        <v>11414</v>
      </c>
      <c r="I73" s="78">
        <v>12581</v>
      </c>
      <c r="J73" s="79">
        <v>13054</v>
      </c>
      <c r="K73" s="65">
        <v>11258</v>
      </c>
      <c r="L73" s="65">
        <v>9597</v>
      </c>
      <c r="M73" s="66">
        <v>9967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7736</v>
      </c>
      <c r="D74" s="77">
        <v>7816</v>
      </c>
      <c r="E74" s="77">
        <v>7867</v>
      </c>
      <c r="F74" s="77">
        <v>8159</v>
      </c>
      <c r="G74" s="77">
        <v>8558</v>
      </c>
      <c r="H74" s="78">
        <v>8709</v>
      </c>
      <c r="I74" s="78">
        <v>9278</v>
      </c>
      <c r="J74" s="79">
        <v>9571</v>
      </c>
      <c r="K74" s="65">
        <v>10041</v>
      </c>
      <c r="L74" s="65">
        <v>9597</v>
      </c>
      <c r="M74" s="66">
        <v>8753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12888</v>
      </c>
      <c r="D75" s="77">
        <v>13603</v>
      </c>
      <c r="E75" s="77">
        <v>14628</v>
      </c>
      <c r="F75" s="77">
        <v>15499</v>
      </c>
      <c r="G75" s="77">
        <v>15833</v>
      </c>
      <c r="H75" s="78">
        <v>16562</v>
      </c>
      <c r="I75" s="78">
        <v>17085</v>
      </c>
      <c r="J75" s="79">
        <v>16686</v>
      </c>
      <c r="K75" s="65">
        <v>16000</v>
      </c>
      <c r="L75" s="65">
        <v>15256</v>
      </c>
      <c r="M75" s="66">
        <v>14035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25516</v>
      </c>
      <c r="D76" s="77">
        <v>24671</v>
      </c>
      <c r="E76" s="77">
        <v>24009</v>
      </c>
      <c r="F76" s="77">
        <v>22534</v>
      </c>
      <c r="G76" s="77">
        <v>21691</v>
      </c>
      <c r="H76" s="78">
        <v>20771</v>
      </c>
      <c r="I76" s="78">
        <v>21717</v>
      </c>
      <c r="J76" s="79">
        <v>20941</v>
      </c>
      <c r="K76" s="65">
        <v>21566</v>
      </c>
      <c r="L76" s="65">
        <v>20562</v>
      </c>
      <c r="M76" s="66">
        <v>22768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32912</v>
      </c>
      <c r="D77" s="77">
        <v>34876</v>
      </c>
      <c r="E77" s="77">
        <v>33800</v>
      </c>
      <c r="F77" s="77">
        <v>31378</v>
      </c>
      <c r="G77" s="77">
        <v>29729</v>
      </c>
      <c r="H77" s="78">
        <v>27841</v>
      </c>
      <c r="I77" s="78">
        <v>25534</v>
      </c>
      <c r="J77" s="79">
        <v>28464</v>
      </c>
      <c r="K77" s="65">
        <v>28334</v>
      </c>
      <c r="L77" s="65">
        <v>27713</v>
      </c>
      <c r="M77" s="66">
        <v>26677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3130</v>
      </c>
      <c r="D78" s="77">
        <v>3446</v>
      </c>
      <c r="E78" s="77">
        <v>3279</v>
      </c>
      <c r="F78" s="77">
        <v>3132</v>
      </c>
      <c r="G78" s="77">
        <v>3136</v>
      </c>
      <c r="H78" s="78">
        <v>2985</v>
      </c>
      <c r="I78" s="78">
        <v>2963</v>
      </c>
      <c r="J78" s="79">
        <v>3124</v>
      </c>
      <c r="K78" s="65">
        <v>3073</v>
      </c>
      <c r="L78" s="65">
        <v>2910</v>
      </c>
      <c r="M78" s="66">
        <v>2753</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174</v>
      </c>
      <c r="J79" s="89">
        <v>704</v>
      </c>
      <c r="K79" s="90">
        <v>2286</v>
      </c>
      <c r="L79" s="90">
        <v>4603</v>
      </c>
      <c r="M79" s="91">
        <v>6702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103199</v>
      </c>
      <c r="D80" s="81">
        <f t="shared" ref="D80:M80" si="3">+SUM(D71:D79)</f>
        <v>99158</v>
      </c>
      <c r="E80" s="81">
        <f t="shared" si="3"/>
        <v>97531</v>
      </c>
      <c r="F80" s="81">
        <f t="shared" si="3"/>
        <v>95381</v>
      </c>
      <c r="G80" s="81">
        <f t="shared" si="3"/>
        <v>97861</v>
      </c>
      <c r="H80" s="82">
        <f t="shared" si="3"/>
        <v>92548</v>
      </c>
      <c r="I80" s="82">
        <f t="shared" si="3"/>
        <v>94015</v>
      </c>
      <c r="J80" s="83">
        <f t="shared" si="3"/>
        <v>97140</v>
      </c>
      <c r="K80" s="70">
        <f t="shared" si="3"/>
        <v>97453</v>
      </c>
      <c r="L80" s="70">
        <f t="shared" si="3"/>
        <v>95535</v>
      </c>
      <c r="M80" s="71">
        <f t="shared" si="3"/>
        <v>97663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11403</v>
      </c>
      <c r="F86" s="79">
        <v>12551</v>
      </c>
      <c r="G86" s="79">
        <v>14743</v>
      </c>
      <c r="H86" s="65">
        <v>13105</v>
      </c>
      <c r="I86" s="65">
        <v>11459</v>
      </c>
      <c r="J86" s="66">
        <v>11728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3038</v>
      </c>
      <c r="F87" s="79">
        <v>3155</v>
      </c>
      <c r="G87" s="79">
        <v>3191</v>
      </c>
      <c r="H87" s="65">
        <v>3356</v>
      </c>
      <c r="I87" s="65">
        <v>3604</v>
      </c>
      <c r="J87" s="66">
        <v>3764</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6985</v>
      </c>
      <c r="F88" s="79">
        <v>7354</v>
      </c>
      <c r="G88" s="79">
        <v>7028</v>
      </c>
      <c r="H88" s="65">
        <v>6935</v>
      </c>
      <c r="I88" s="65">
        <v>6857</v>
      </c>
      <c r="J88" s="66">
        <v>6847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26524</v>
      </c>
      <c r="F89" s="79">
        <v>28363</v>
      </c>
      <c r="G89" s="79">
        <v>28571</v>
      </c>
      <c r="H89" s="65">
        <v>30042</v>
      </c>
      <c r="I89" s="65">
        <v>29695</v>
      </c>
      <c r="J89" s="66">
        <v>29766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3055</v>
      </c>
      <c r="F90" s="79">
        <v>2969</v>
      </c>
      <c r="G90" s="79">
        <v>3122</v>
      </c>
      <c r="H90" s="65">
        <v>3065</v>
      </c>
      <c r="I90" s="65">
        <v>2930</v>
      </c>
      <c r="J90" s="66">
        <v>2877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1325</v>
      </c>
      <c r="F91" s="79">
        <v>1614</v>
      </c>
      <c r="G91" s="79">
        <v>1665</v>
      </c>
      <c r="H91" s="65">
        <v>2236</v>
      </c>
      <c r="I91" s="65">
        <v>2849</v>
      </c>
      <c r="J91" s="66">
        <v>3645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26862</v>
      </c>
      <c r="F92" s="79">
        <v>24351</v>
      </c>
      <c r="G92" s="79">
        <v>26858</v>
      </c>
      <c r="H92" s="65">
        <v>26254</v>
      </c>
      <c r="I92" s="65">
        <v>25090</v>
      </c>
      <c r="J92" s="66">
        <v>25237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1770</v>
      </c>
      <c r="F93" s="79">
        <v>1672</v>
      </c>
      <c r="G93" s="79">
        <v>1701</v>
      </c>
      <c r="H93" s="65">
        <v>1765</v>
      </c>
      <c r="I93" s="65">
        <v>1958</v>
      </c>
      <c r="J93" s="66">
        <v>2360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9574</v>
      </c>
      <c r="F94" s="79">
        <v>9746</v>
      </c>
      <c r="G94" s="79">
        <v>9760</v>
      </c>
      <c r="H94" s="65">
        <v>10193</v>
      </c>
      <c r="I94" s="65">
        <v>10466</v>
      </c>
      <c r="J94" s="66">
        <v>10380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2012</v>
      </c>
      <c r="F95" s="79">
        <v>2240</v>
      </c>
      <c r="G95" s="79">
        <v>501</v>
      </c>
      <c r="H95" s="65">
        <v>502</v>
      </c>
      <c r="I95" s="65">
        <v>627</v>
      </c>
      <c r="J95" s="66">
        <v>1059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92548</v>
      </c>
      <c r="F96" s="83">
        <f t="shared" si="4"/>
        <v>94015</v>
      </c>
      <c r="G96" s="83">
        <f t="shared" si="4"/>
        <v>97140</v>
      </c>
      <c r="H96" s="70">
        <f t="shared" si="4"/>
        <v>97453</v>
      </c>
      <c r="I96" s="70">
        <f t="shared" si="4"/>
        <v>95535</v>
      </c>
      <c r="J96" s="71">
        <f t="shared" si="4"/>
        <v>97663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78414</v>
      </c>
      <c r="D102" s="102">
        <v>81206</v>
      </c>
      <c r="E102" s="102">
        <v>80651</v>
      </c>
      <c r="F102" s="102">
        <v>77366</v>
      </c>
      <c r="G102" s="102">
        <v>76019</v>
      </c>
      <c r="H102" s="103">
        <v>73716</v>
      </c>
      <c r="I102" s="103">
        <v>72051</v>
      </c>
      <c r="J102" s="103">
        <v>72570</v>
      </c>
      <c r="K102" s="97">
        <v>72828</v>
      </c>
      <c r="L102" s="97">
        <v>71467</v>
      </c>
      <c r="M102" s="98">
        <v>72454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15768</v>
      </c>
      <c r="D103" s="77">
        <v>9512</v>
      </c>
      <c r="E103" s="77">
        <v>5421</v>
      </c>
      <c r="F103" s="77">
        <v>5778</v>
      </c>
      <c r="G103" s="77">
        <v>5444</v>
      </c>
      <c r="H103" s="78">
        <v>5015</v>
      </c>
      <c r="I103" s="78">
        <v>6403</v>
      </c>
      <c r="J103" s="78">
        <v>7062</v>
      </c>
      <c r="K103" s="65">
        <v>7064</v>
      </c>
      <c r="L103" s="65">
        <v>6943</v>
      </c>
      <c r="M103" s="66">
        <v>6770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9017</v>
      </c>
      <c r="D104" s="77">
        <v>8440</v>
      </c>
      <c r="E104" s="77">
        <v>11459</v>
      </c>
      <c r="F104" s="77">
        <v>12237</v>
      </c>
      <c r="G104" s="77">
        <v>16398</v>
      </c>
      <c r="H104" s="78">
        <v>13817</v>
      </c>
      <c r="I104" s="78">
        <v>15561</v>
      </c>
      <c r="J104" s="78">
        <v>17345</v>
      </c>
      <c r="K104" s="65">
        <v>17371</v>
      </c>
      <c r="L104" s="65">
        <v>16982</v>
      </c>
      <c r="M104" s="66">
        <v>18010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163</v>
      </c>
      <c r="K105" s="90">
        <v>122</v>
      </c>
      <c r="L105" s="90">
        <v>90</v>
      </c>
      <c r="M105" s="91">
        <v>186</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68</v>
      </c>
      <c r="L106" s="90">
        <v>53</v>
      </c>
      <c r="M106" s="91">
        <v>243</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103199</v>
      </c>
      <c r="D107" s="81">
        <f t="shared" ref="D107:M107" si="5">+SUM(D102:D106)</f>
        <v>99158</v>
      </c>
      <c r="E107" s="81">
        <f t="shared" si="5"/>
        <v>97531</v>
      </c>
      <c r="F107" s="81">
        <f t="shared" si="5"/>
        <v>95381</v>
      </c>
      <c r="G107" s="81">
        <f t="shared" si="5"/>
        <v>97861</v>
      </c>
      <c r="H107" s="82">
        <f t="shared" si="5"/>
        <v>92548</v>
      </c>
      <c r="I107" s="82">
        <f t="shared" si="5"/>
        <v>94015</v>
      </c>
      <c r="J107" s="82">
        <f t="shared" si="5"/>
        <v>97140</v>
      </c>
      <c r="K107" s="70">
        <f t="shared" si="5"/>
        <v>97453</v>
      </c>
      <c r="L107" s="70">
        <f t="shared" si="5"/>
        <v>95535</v>
      </c>
      <c r="M107" s="71">
        <f t="shared" si="5"/>
        <v>97663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46944</v>
      </c>
      <c r="D113" s="108">
        <v>45980</v>
      </c>
      <c r="E113" s="108">
        <v>45743</v>
      </c>
      <c r="F113" s="108">
        <v>44613</v>
      </c>
      <c r="G113" s="108">
        <v>45595</v>
      </c>
      <c r="H113" s="109">
        <v>43505</v>
      </c>
      <c r="I113" s="109">
        <v>43395</v>
      </c>
      <c r="J113" s="97">
        <v>44805</v>
      </c>
      <c r="K113" s="97">
        <v>44625</v>
      </c>
      <c r="L113" s="97">
        <v>43679</v>
      </c>
      <c r="M113" s="98">
        <v>44617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56255</v>
      </c>
      <c r="D114" s="77">
        <v>53178</v>
      </c>
      <c r="E114" s="77">
        <v>51788</v>
      </c>
      <c r="F114" s="77">
        <v>50768</v>
      </c>
      <c r="G114" s="77">
        <v>52266</v>
      </c>
      <c r="H114" s="78">
        <v>49043</v>
      </c>
      <c r="I114" s="78">
        <v>50620</v>
      </c>
      <c r="J114" s="78">
        <v>52335</v>
      </c>
      <c r="K114" s="65">
        <v>52828</v>
      </c>
      <c r="L114" s="65">
        <v>51856</v>
      </c>
      <c r="M114" s="66">
        <v>53046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103199</v>
      </c>
      <c r="D116" s="81">
        <f t="shared" si="6"/>
        <v>99158</v>
      </c>
      <c r="E116" s="81">
        <f t="shared" si="6"/>
        <v>97531</v>
      </c>
      <c r="F116" s="81">
        <f t="shared" si="6"/>
        <v>95381</v>
      </c>
      <c r="G116" s="81">
        <f t="shared" si="6"/>
        <v>97861</v>
      </c>
      <c r="H116" s="82">
        <f t="shared" si="6"/>
        <v>92548</v>
      </c>
      <c r="I116" s="82">
        <f t="shared" si="6"/>
        <v>94015</v>
      </c>
      <c r="J116" s="82">
        <f t="shared" si="6"/>
        <v>97140</v>
      </c>
      <c r="K116" s="70">
        <f t="shared" si="6"/>
        <v>97453</v>
      </c>
      <c r="L116" s="70">
        <f t="shared" si="6"/>
        <v>95535</v>
      </c>
      <c r="M116" s="71">
        <f t="shared" si="6"/>
        <v>97663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813</v>
      </c>
      <c r="D121" s="112">
        <v>610</v>
      </c>
      <c r="E121" s="113">
        <f>+IF(OR(C121=0,C121="-"),"",(D121/C121))</f>
        <v>0.7503075030750308</v>
      </c>
      <c r="F121" s="137"/>
      <c r="G121" s="238" t="s">
        <v>49</v>
      </c>
      <c r="H121" s="240"/>
      <c r="I121" s="114">
        <v>12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24968</v>
      </c>
      <c r="D122" s="115">
        <v>5668</v>
      </c>
      <c r="E122" s="116">
        <f t="shared" ref="E122:E126" si="8">+IF(OR(C122=0,C122="-"),"",(D122/C122))</f>
        <v>0.22701057353412368</v>
      </c>
      <c r="F122" s="137"/>
      <c r="G122" s="241" t="s">
        <v>50</v>
      </c>
      <c r="H122" s="243"/>
      <c r="I122" s="117">
        <v>96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59612</v>
      </c>
      <c r="D123" s="115">
        <v>49838</v>
      </c>
      <c r="E123" s="116">
        <f t="shared" si="8"/>
        <v>0.83603972354559486</v>
      </c>
      <c r="F123" s="137"/>
      <c r="G123" s="241" t="s">
        <v>51</v>
      </c>
      <c r="H123" s="243"/>
      <c r="I123" s="117">
        <v>257</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6615</v>
      </c>
      <c r="D124" s="115">
        <v>6340</v>
      </c>
      <c r="E124" s="116">
        <f t="shared" si="8"/>
        <v>0.95842781557067269</v>
      </c>
      <c r="F124" s="137"/>
      <c r="G124" s="241" t="s">
        <v>52</v>
      </c>
      <c r="H124" s="243"/>
      <c r="I124" s="117">
        <v>172</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5396</v>
      </c>
      <c r="D125" s="115">
        <v>3768</v>
      </c>
      <c r="E125" s="116">
        <f t="shared" si="8"/>
        <v>0.69829503335804299</v>
      </c>
      <c r="F125" s="137"/>
      <c r="G125" s="241" t="s">
        <v>53</v>
      </c>
      <c r="H125" s="243"/>
      <c r="I125" s="117">
        <v>133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259</v>
      </c>
      <c r="D126" s="115">
        <v>259</v>
      </c>
      <c r="E126" s="116">
        <f t="shared" si="8"/>
        <v>1</v>
      </c>
      <c r="F126" s="137"/>
      <c r="G126" s="241" t="s">
        <v>54</v>
      </c>
      <c r="H126" s="243"/>
      <c r="I126" s="117">
        <v>18</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97663</v>
      </c>
      <c r="D127" s="118">
        <f>+SUM(D121:D126)</f>
        <v>66483</v>
      </c>
      <c r="E127" s="119">
        <f t="shared" ref="E127" si="9">+IF(C127=0,"",(D127/C127))</f>
        <v>0.68073886732949018</v>
      </c>
      <c r="F127" s="137"/>
      <c r="G127" s="246" t="s">
        <v>41</v>
      </c>
      <c r="H127" s="248"/>
      <c r="I127" s="120">
        <f>+SUM(I121:I126)</f>
        <v>688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1487</v>
      </c>
      <c r="D132" s="102">
        <v>1087</v>
      </c>
      <c r="E132" s="102">
        <v>638</v>
      </c>
      <c r="F132" s="102">
        <v>438</v>
      </c>
      <c r="G132" s="103">
        <v>467</v>
      </c>
      <c r="H132" s="103">
        <v>217</v>
      </c>
      <c r="I132" s="96">
        <v>277</v>
      </c>
      <c r="J132" s="103">
        <v>255</v>
      </c>
      <c r="K132" s="103">
        <v>244</v>
      </c>
      <c r="L132" s="122">
        <v>265</v>
      </c>
      <c r="M132" s="123">
        <v>314</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2445</v>
      </c>
      <c r="D133" s="77">
        <v>5950</v>
      </c>
      <c r="E133" s="77">
        <v>5666</v>
      </c>
      <c r="F133" s="77">
        <v>5193</v>
      </c>
      <c r="G133" s="78">
        <v>5075</v>
      </c>
      <c r="H133" s="78">
        <v>6136</v>
      </c>
      <c r="I133" s="79">
        <v>5808</v>
      </c>
      <c r="J133" s="78">
        <v>6101</v>
      </c>
      <c r="K133" s="78">
        <v>4652</v>
      </c>
      <c r="L133" s="124">
        <v>5936</v>
      </c>
      <c r="M133" s="125">
        <v>5432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8375</v>
      </c>
      <c r="D134" s="77">
        <v>7184</v>
      </c>
      <c r="E134" s="77">
        <v>9099</v>
      </c>
      <c r="F134" s="77">
        <v>10169</v>
      </c>
      <c r="G134" s="78">
        <v>8919</v>
      </c>
      <c r="H134" s="78">
        <v>8372</v>
      </c>
      <c r="I134" s="79">
        <v>8817</v>
      </c>
      <c r="J134" s="78">
        <v>8689</v>
      </c>
      <c r="K134" s="78">
        <v>9090</v>
      </c>
      <c r="L134" s="124">
        <v>9556</v>
      </c>
      <c r="M134" s="125">
        <v>9911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3633</v>
      </c>
      <c r="D135" s="77">
        <v>3029</v>
      </c>
      <c r="E135" s="77">
        <v>1764</v>
      </c>
      <c r="F135" s="77">
        <v>2938</v>
      </c>
      <c r="G135" s="78">
        <v>3277</v>
      </c>
      <c r="H135" s="78">
        <v>2099</v>
      </c>
      <c r="I135" s="79">
        <v>3506</v>
      </c>
      <c r="J135" s="78">
        <v>4012</v>
      </c>
      <c r="K135" s="78">
        <v>3746</v>
      </c>
      <c r="L135" s="124">
        <v>3562</v>
      </c>
      <c r="M135" s="125">
        <v>3380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974</v>
      </c>
      <c r="D136" s="77">
        <v>1893</v>
      </c>
      <c r="E136" s="77">
        <v>3794</v>
      </c>
      <c r="F136" s="77">
        <v>2325</v>
      </c>
      <c r="G136" s="78">
        <v>3937</v>
      </c>
      <c r="H136" s="78">
        <v>721</v>
      </c>
      <c r="I136" s="79">
        <v>1972</v>
      </c>
      <c r="J136" s="78">
        <v>2245</v>
      </c>
      <c r="K136" s="78">
        <v>2009</v>
      </c>
      <c r="L136" s="124">
        <v>1890</v>
      </c>
      <c r="M136" s="125">
        <v>1766</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8</v>
      </c>
      <c r="D137" s="77">
        <v>17</v>
      </c>
      <c r="E137" s="77">
        <v>26</v>
      </c>
      <c r="F137" s="77">
        <v>35</v>
      </c>
      <c r="G137" s="78">
        <v>25</v>
      </c>
      <c r="H137" s="78">
        <v>30</v>
      </c>
      <c r="I137" s="79">
        <v>30</v>
      </c>
      <c r="J137" s="78">
        <v>18</v>
      </c>
      <c r="K137" s="78">
        <v>13</v>
      </c>
      <c r="L137" s="124">
        <v>28</v>
      </c>
      <c r="M137" s="125">
        <v>51</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16922</v>
      </c>
      <c r="D138" s="81">
        <f t="shared" ref="D138:I138" si="10">+SUM(D132:D137)</f>
        <v>19160</v>
      </c>
      <c r="E138" s="81">
        <f t="shared" si="10"/>
        <v>20987</v>
      </c>
      <c r="F138" s="81">
        <f t="shared" si="10"/>
        <v>21098</v>
      </c>
      <c r="G138" s="82">
        <f t="shared" si="10"/>
        <v>21700</v>
      </c>
      <c r="H138" s="82">
        <f t="shared" si="10"/>
        <v>17575</v>
      </c>
      <c r="I138" s="83">
        <f t="shared" si="10"/>
        <v>20410</v>
      </c>
      <c r="J138" s="82">
        <f>+SUM(J132:J137)</f>
        <v>21320</v>
      </c>
      <c r="K138" s="82">
        <f t="shared" ref="K138" si="11">+SUM(K132:K137)</f>
        <v>19754</v>
      </c>
      <c r="L138" s="127">
        <f>+SUM(L132:L137)</f>
        <v>21237</v>
      </c>
      <c r="M138" s="128">
        <f>+SUM(M132:M137)</f>
        <v>20854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386</v>
      </c>
      <c r="D144" s="102">
        <v>581</v>
      </c>
      <c r="E144" s="102">
        <v>599</v>
      </c>
      <c r="F144" s="102">
        <v>553</v>
      </c>
      <c r="G144" s="103">
        <v>208</v>
      </c>
      <c r="H144" s="103">
        <v>315</v>
      </c>
      <c r="I144" s="96">
        <v>352</v>
      </c>
      <c r="J144" s="103">
        <v>203</v>
      </c>
      <c r="K144" s="103">
        <v>222</v>
      </c>
      <c r="L144" s="122">
        <v>143</v>
      </c>
      <c r="M144" s="123">
        <v>188</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3949</v>
      </c>
      <c r="D145" s="77">
        <v>4383</v>
      </c>
      <c r="E145" s="77">
        <v>5076</v>
      </c>
      <c r="F145" s="77">
        <v>4098</v>
      </c>
      <c r="G145" s="78">
        <v>4846</v>
      </c>
      <c r="H145" s="78">
        <v>5036</v>
      </c>
      <c r="I145" s="79">
        <v>3740</v>
      </c>
      <c r="J145" s="78">
        <v>4503</v>
      </c>
      <c r="K145" s="78">
        <v>4556</v>
      </c>
      <c r="L145" s="124">
        <v>4318</v>
      </c>
      <c r="M145" s="125">
        <v>4696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8515</v>
      </c>
      <c r="D146" s="77">
        <v>7414</v>
      </c>
      <c r="E146" s="77">
        <v>8376</v>
      </c>
      <c r="F146" s="77">
        <v>8700</v>
      </c>
      <c r="G146" s="78">
        <v>9983</v>
      </c>
      <c r="H146" s="78">
        <v>10612</v>
      </c>
      <c r="I146" s="79">
        <v>8714</v>
      </c>
      <c r="J146" s="78">
        <v>9973</v>
      </c>
      <c r="K146" s="78">
        <v>10140</v>
      </c>
      <c r="L146" s="124">
        <v>10234</v>
      </c>
      <c r="M146" s="125">
        <v>9769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5758</v>
      </c>
      <c r="D147" s="77">
        <v>4238</v>
      </c>
      <c r="E147" s="77">
        <v>5166</v>
      </c>
      <c r="F147" s="77">
        <v>3467</v>
      </c>
      <c r="G147" s="78">
        <v>4884</v>
      </c>
      <c r="H147" s="78">
        <v>5191</v>
      </c>
      <c r="I147" s="79">
        <v>4475</v>
      </c>
      <c r="J147" s="78">
        <v>5291</v>
      </c>
      <c r="K147" s="78">
        <v>6025</v>
      </c>
      <c r="L147" s="124">
        <v>5647</v>
      </c>
      <c r="M147" s="125">
        <v>5594</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354</v>
      </c>
      <c r="D148" s="77">
        <v>1247</v>
      </c>
      <c r="E148" s="77">
        <v>1897</v>
      </c>
      <c r="F148" s="77">
        <v>3177</v>
      </c>
      <c r="G148" s="78">
        <v>3411</v>
      </c>
      <c r="H148" s="78">
        <v>3333</v>
      </c>
      <c r="I148" s="79">
        <v>3552</v>
      </c>
      <c r="J148" s="78">
        <v>3500</v>
      </c>
      <c r="K148" s="78">
        <v>3641</v>
      </c>
      <c r="L148" s="124">
        <v>3614</v>
      </c>
      <c r="M148" s="125">
        <v>3782</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5</v>
      </c>
      <c r="D149" s="77">
        <v>2</v>
      </c>
      <c r="E149" s="77">
        <v>18</v>
      </c>
      <c r="F149" s="77">
        <v>15</v>
      </c>
      <c r="G149" s="78">
        <v>28</v>
      </c>
      <c r="H149" s="78">
        <v>27</v>
      </c>
      <c r="I149" s="79">
        <v>23</v>
      </c>
      <c r="J149" s="78">
        <v>17</v>
      </c>
      <c r="K149" s="78">
        <v>22</v>
      </c>
      <c r="L149" s="124">
        <v>32</v>
      </c>
      <c r="M149" s="125">
        <v>24</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18967</v>
      </c>
      <c r="D150" s="81">
        <f t="shared" ref="D150:I150" si="12">+SUM(D144:D149)</f>
        <v>17865</v>
      </c>
      <c r="E150" s="81">
        <f t="shared" si="12"/>
        <v>21132</v>
      </c>
      <c r="F150" s="81">
        <f t="shared" si="12"/>
        <v>20010</v>
      </c>
      <c r="G150" s="82">
        <f t="shared" si="12"/>
        <v>23360</v>
      </c>
      <c r="H150" s="82">
        <f t="shared" si="12"/>
        <v>24514</v>
      </c>
      <c r="I150" s="83">
        <f t="shared" si="12"/>
        <v>20856</v>
      </c>
      <c r="J150" s="82">
        <f>+SUM(J144:J149)</f>
        <v>23487</v>
      </c>
      <c r="K150" s="82">
        <f t="shared" ref="K150" si="13">+SUM(K144:K149)</f>
        <v>24606</v>
      </c>
      <c r="L150" s="127">
        <f>+SUM(L144:L149)</f>
        <v>23988</v>
      </c>
      <c r="M150" s="128">
        <f>+SUM(M144:M149)</f>
        <v>24053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1204</v>
      </c>
      <c r="C155" s="130">
        <f>+IFERROR((VLOOKUP(A155,Hoja2!$A$2:$I$1444,4,FALSE)),"")</f>
        <v>1204</v>
      </c>
      <c r="D155" s="169" t="str">
        <f>+IFERROR((VLOOKUP(A155,Hoja2!$A$2:$I$1444,5,FALSE)),"")</f>
        <v>UNIVERSIDAD INDUSTRIAL DE SANTANDER</v>
      </c>
      <c r="E155" s="169"/>
      <c r="F155" s="169"/>
      <c r="G155" s="170"/>
      <c r="H155" s="130" t="str">
        <f>+IFERROR((VLOOKUP(A155,Hoja2!$A$2:$I$1444,6,FALSE)),"")</f>
        <v>Santander</v>
      </c>
      <c r="I155" s="130" t="str">
        <f>+IFERROR((VLOOKUP(A155,Hoja2!$A$2:$I$1444,7,FALSE)),"")</f>
        <v>Oficial</v>
      </c>
      <c r="J155" s="249" t="str">
        <f>+IFERROR((VLOOKUP(A155,Hoja2!$A$2:$I$1444,8,FALSE)),"")</f>
        <v>Universidad</v>
      </c>
      <c r="K155" s="250"/>
      <c r="L155" s="131">
        <f>+IFERROR((VLOOKUP(A155,Hoja2!$A$2:$I$1444,9,FALSE)),"")</f>
        <v>21836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1212</v>
      </c>
      <c r="C156" s="130">
        <f>+IFERROR((VLOOKUP(A156,Hoja2!$A$2:$I$1444,4,FALSE)),"")</f>
        <v>1212</v>
      </c>
      <c r="D156" s="163" t="str">
        <f>+IFERROR((VLOOKUP(A156,Hoja2!$A$2:$I$1444,5,FALSE)),"")</f>
        <v>UNIVERSIDAD DE PAMPLONA</v>
      </c>
      <c r="E156" s="163"/>
      <c r="F156" s="163"/>
      <c r="G156" s="164"/>
      <c r="H156" s="130" t="str">
        <f>+IFERROR((VLOOKUP(A156,Hoja2!$A$2:$I$1444,6,FALSE)),"")</f>
        <v>Norte de Santander</v>
      </c>
      <c r="I156" s="130" t="str">
        <f>+IFERROR((VLOOKUP(A156,Hoja2!$A$2:$I$1444,7,FALSE)),"")</f>
        <v>Oficial</v>
      </c>
      <c r="J156" s="249" t="str">
        <f>+IFERROR((VLOOKUP(A156,Hoja2!$A$2:$I$1444,8,FALSE)),"")</f>
        <v>Universidad</v>
      </c>
      <c r="K156" s="250"/>
      <c r="L156" s="131">
        <f>+IFERROR((VLOOKUP(A156,Hoja2!$A$2:$I$1444,9,FALSE)),"")</f>
        <v>470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1701</v>
      </c>
      <c r="C157" s="130">
        <f>+IFERROR((VLOOKUP(A157,Hoja2!$A$2:$I$1444,4,FALSE)),"")</f>
        <v>1701</v>
      </c>
      <c r="D157" s="163" t="str">
        <f>+IFERROR((VLOOKUP(A157,Hoja2!$A$2:$I$1444,5,FALSE)),"")</f>
        <v>PONTIFICIA UNIVERSIDAD JAVERIANA</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1704</v>
      </c>
      <c r="C158" s="130">
        <f>+IFERROR((VLOOKUP(A158,Hoja2!$A$2:$I$1444,4,FALSE)),"")</f>
        <v>1704</v>
      </c>
      <c r="D158" s="163" t="str">
        <f>+IFERROR((VLOOKUP(A158,Hoja2!$A$2:$I$1444,5,FALSE)),"")</f>
        <v>UNIVERSIDAD SANTO TOMAS</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477</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1704</v>
      </c>
      <c r="C159" s="130">
        <f>+IFERROR((VLOOKUP(A159,Hoja2!$A$2:$I$1444,4,FALSE)),"")</f>
        <v>1705</v>
      </c>
      <c r="D159" s="163" t="str">
        <f>+IFERROR((VLOOKUP(A159,Hoja2!$A$2:$I$1444,5,FALSE)),"")</f>
        <v>UNIVERSIDAD SANTO TOMAS</v>
      </c>
      <c r="E159" s="163"/>
      <c r="F159" s="163"/>
      <c r="G159" s="164"/>
      <c r="H159" s="130" t="str">
        <f>+IFERROR((VLOOKUP(A159,Hoja2!$A$2:$I$1444,6,FALSE)),"")</f>
        <v>Santander</v>
      </c>
      <c r="I159" s="130" t="str">
        <f>+IFERROR((VLOOKUP(A159,Hoja2!$A$2:$I$1444,7,FALSE)),"")</f>
        <v>Privado</v>
      </c>
      <c r="J159" s="249" t="str">
        <f>+IFERROR((VLOOKUP(A159,Hoja2!$A$2:$I$1444,8,FALSE)),"")</f>
        <v>Universidad</v>
      </c>
      <c r="K159" s="250"/>
      <c r="L159" s="131">
        <f>+IFERROR((VLOOKUP(A159,Hoja2!$A$2:$I$1444,9,FALSE)),"")</f>
        <v>5425</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1706</v>
      </c>
      <c r="C160" s="130">
        <f>+IFERROR((VLOOKUP(A160,Hoja2!$A$2:$I$1444,4,FALSE)),"")</f>
        <v>1706</v>
      </c>
      <c r="D160" s="163" t="str">
        <f>+IFERROR((VLOOKUP(A160,Hoja2!$A$2:$I$1444,5,FALSE)),"")</f>
        <v>UNIVERSIDAD EXTERNADO DE COLOMBIA</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129</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1710</v>
      </c>
      <c r="C161" s="130">
        <f>+IFERROR((VLOOKUP(A161,Hoja2!$A$2:$I$1444,4,FALSE)),"")</f>
        <v>1710</v>
      </c>
      <c r="D161" s="163" t="str">
        <f>+IFERROR((VLOOKUP(A161,Hoja2!$A$2:$I$1444,5,FALSE)),"")</f>
        <v>UNIVERSIDAD PONTIFICIA BOLIVARIANA</v>
      </c>
      <c r="E161" s="163"/>
      <c r="F161" s="163"/>
      <c r="G161" s="164"/>
      <c r="H161" s="130" t="str">
        <f>+IFERROR((VLOOKUP(A161,Hoja2!$A$2:$I$1444,6,FALSE)),"")</f>
        <v>Antioquia</v>
      </c>
      <c r="I161" s="130" t="str">
        <f>+IFERROR((VLOOKUP(A161,Hoja2!$A$2:$I$1444,7,FALSE)),"")</f>
        <v>Privado</v>
      </c>
      <c r="J161" s="249" t="str">
        <f>+IFERROR((VLOOKUP(A161,Hoja2!$A$2:$I$1444,8,FALSE)),"")</f>
        <v>Universidad</v>
      </c>
      <c r="K161" s="250"/>
      <c r="L161" s="131">
        <f>+IFERROR((VLOOKUP(A161,Hoja2!$A$2:$I$1444,9,FALSE)),"")</f>
        <v>30</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1710</v>
      </c>
      <c r="C162" s="130">
        <f>+IFERROR((VLOOKUP(A162,Hoja2!$A$2:$I$1444,4,FALSE)),"")</f>
        <v>1723</v>
      </c>
      <c r="D162" s="163" t="str">
        <f>+IFERROR((VLOOKUP(A162,Hoja2!$A$2:$I$1444,5,FALSE)),"")</f>
        <v>UNIVERSIDAD PONTIFICIA BOLIVARIANA</v>
      </c>
      <c r="E162" s="163"/>
      <c r="F162" s="163"/>
      <c r="G162" s="164"/>
      <c r="H162" s="130" t="str">
        <f>+IFERROR((VLOOKUP(A162,Hoja2!$A$2:$I$1444,6,FALSE)),"")</f>
        <v>Santander</v>
      </c>
      <c r="I162" s="130" t="str">
        <f>+IFERROR((VLOOKUP(A162,Hoja2!$A$2:$I$1444,7,FALSE)),"")</f>
        <v>Privado</v>
      </c>
      <c r="J162" s="249" t="str">
        <f>+IFERROR((VLOOKUP(A162,Hoja2!$A$2:$I$1444,8,FALSE)),"")</f>
        <v>Universidad</v>
      </c>
      <c r="K162" s="250"/>
      <c r="L162" s="131">
        <f>+IFERROR((VLOOKUP(A162,Hoja2!$A$2:$I$1444,9,FALSE)),"")</f>
        <v>4710</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1711</v>
      </c>
      <c r="C163" s="130">
        <f>+IFERROR((VLOOKUP(A163,Hoja2!$A$2:$I$1444,4,FALSE)),"")</f>
        <v>1711</v>
      </c>
      <c r="D163" s="163" t="str">
        <f>+IFERROR((VLOOKUP(A163,Hoja2!$A$2:$I$1444,5,FALSE)),"")</f>
        <v>UNIVERSIDAD DE LA SABANA</v>
      </c>
      <c r="E163" s="163"/>
      <c r="F163" s="163"/>
      <c r="G163" s="164"/>
      <c r="H163" s="130" t="str">
        <f>+IFERROR((VLOOKUP(A163,Hoja2!$A$2:$I$1444,6,FALSE)),"")</f>
        <v>Cundinamarca</v>
      </c>
      <c r="I163" s="130" t="str">
        <f>+IFERROR((VLOOKUP(A163,Hoja2!$A$2:$I$1444,7,FALSE)),"")</f>
        <v>Privado</v>
      </c>
      <c r="J163" s="249" t="str">
        <f>+IFERROR((VLOOKUP(A163,Hoja2!$A$2:$I$1444,8,FALSE)),"")</f>
        <v>Universidad</v>
      </c>
      <c r="K163" s="250"/>
      <c r="L163" s="131">
        <f>+IFERROR((VLOOKUP(A163,Hoja2!$A$2:$I$1444,9,FALSE)),"")</f>
        <v>116</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1714</v>
      </c>
      <c r="C164" s="130">
        <f>+IFERROR((VLOOKUP(A164,Hoja2!$A$2:$I$1444,4,FALSE)),"")</f>
        <v>1714</v>
      </c>
      <c r="D164" s="163" t="str">
        <f>+IFERROR((VLOOKUP(A164,Hoja2!$A$2:$I$1444,5,FALSE)),"")</f>
        <v>COLEGIO MAYOR DE NUESTRA SEÑORA DEL ROSARIO</v>
      </c>
      <c r="E164" s="163"/>
      <c r="F164" s="163"/>
      <c r="G164" s="164"/>
      <c r="H164" s="130" t="str">
        <f>+IFERROR((VLOOKUP(A164,Hoja2!$A$2:$I$1444,6,FALSE)),"")</f>
        <v>Bogotá, D.C.</v>
      </c>
      <c r="I164" s="130" t="str">
        <f>+IFERROR((VLOOKUP(A164,Hoja2!$A$2:$I$1444,7,FALSE)),"")</f>
        <v>Privado</v>
      </c>
      <c r="J164" s="249" t="str">
        <f>+IFERROR((VLOOKUP(A164,Hoja2!$A$2:$I$1444,8,FALSE)),"")</f>
        <v>Universidad</v>
      </c>
      <c r="K164" s="250"/>
      <c r="L164" s="131">
        <f>+IFERROR((VLOOKUP(A164,Hoja2!$A$2:$I$1444,9,FALSE)),"")</f>
        <v>27</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1735</v>
      </c>
      <c r="C165" s="130">
        <f>+IFERROR((VLOOKUP(A165,Hoja2!$A$2:$I$1444,4,FALSE)),"")</f>
        <v>1735</v>
      </c>
      <c r="D165" s="163" t="str">
        <f>+IFERROR((VLOOKUP(A165,Hoja2!$A$2:$I$1444,5,FALSE)),"")</f>
        <v>UNIVERSIDAD MANUELA BELTRAN-UMB-</v>
      </c>
      <c r="E165" s="163"/>
      <c r="F165" s="163"/>
      <c r="G165" s="164"/>
      <c r="H165" s="130" t="str">
        <f>+IFERROR((VLOOKUP(A165,Hoja2!$A$2:$I$1444,6,FALSE)),"")</f>
        <v>Bogotá, D.C.</v>
      </c>
      <c r="I165" s="130" t="str">
        <f>+IFERROR((VLOOKUP(A165,Hoja2!$A$2:$I$1444,7,FALSE)),"")</f>
        <v>Privado</v>
      </c>
      <c r="J165" s="249" t="str">
        <f>+IFERROR((VLOOKUP(A165,Hoja2!$A$2:$I$1444,8,FALSE)),"")</f>
        <v>Universidad</v>
      </c>
      <c r="K165" s="250"/>
      <c r="L165" s="131">
        <f>+IFERROR((VLOOKUP(A165,Hoja2!$A$2:$I$1444,9,FALSE)),"")</f>
        <v>61</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1735</v>
      </c>
      <c r="C166" s="130">
        <f>+IFERROR((VLOOKUP(A166,Hoja2!$A$2:$I$1444,4,FALSE)),"")</f>
        <v>9122</v>
      </c>
      <c r="D166" s="163" t="str">
        <f>+IFERROR((VLOOKUP(A166,Hoja2!$A$2:$I$1444,5,FALSE)),"")</f>
        <v>UNIVERSIDAD MANUELA BELTRAN-UMB-</v>
      </c>
      <c r="E166" s="163"/>
      <c r="F166" s="163"/>
      <c r="G166" s="164"/>
      <c r="H166" s="130" t="str">
        <f>+IFERROR((VLOOKUP(A166,Hoja2!$A$2:$I$1444,6,FALSE)),"")</f>
        <v>Santander</v>
      </c>
      <c r="I166" s="130" t="str">
        <f>+IFERROR((VLOOKUP(A166,Hoja2!$A$2:$I$1444,7,FALSE)),"")</f>
        <v>Privado</v>
      </c>
      <c r="J166" s="249" t="str">
        <f>+IFERROR((VLOOKUP(A166,Hoja2!$A$2:$I$1444,8,FALSE)),"")</f>
        <v>Universidad</v>
      </c>
      <c r="K166" s="250"/>
      <c r="L166" s="131">
        <f>+IFERROR((VLOOKUP(A166,Hoja2!$A$2:$I$1444,9,FALSE)),"")</f>
        <v>658</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1818</v>
      </c>
      <c r="C167" s="130">
        <f>+IFERROR((VLOOKUP(A167,Hoja2!$A$2:$I$1444,4,FALSE)),"")</f>
        <v>1817</v>
      </c>
      <c r="D167" s="163" t="str">
        <f>+IFERROR((VLOOKUP(A167,Hoja2!$A$2:$I$1444,5,FALSE)),"")</f>
        <v>UNIVERSIDAD COOPERATIVA DE COLOMBIA</v>
      </c>
      <c r="E167" s="163"/>
      <c r="F167" s="163"/>
      <c r="G167" s="164"/>
      <c r="H167" s="130" t="str">
        <f>+IFERROR((VLOOKUP(A167,Hoja2!$A$2:$I$1444,6,FALSE)),"")</f>
        <v>Santander</v>
      </c>
      <c r="I167" s="130" t="str">
        <f>+IFERROR((VLOOKUP(A167,Hoja2!$A$2:$I$1444,7,FALSE)),"")</f>
        <v>Privado</v>
      </c>
      <c r="J167" s="249" t="str">
        <f>+IFERROR((VLOOKUP(A167,Hoja2!$A$2:$I$1444,8,FALSE)),"")</f>
        <v>Universidad</v>
      </c>
      <c r="K167" s="250"/>
      <c r="L167" s="131">
        <f>+IFERROR((VLOOKUP(A167,Hoja2!$A$2:$I$1444,9,FALSE)),"")</f>
        <v>3146</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1823</v>
      </c>
      <c r="C168" s="130">
        <f>+IFERROR((VLOOKUP(A168,Hoja2!$A$2:$I$1444,4,FALSE)),"")</f>
        <v>1823</v>
      </c>
      <c r="D168" s="163" t="str">
        <f>+IFERROR((VLOOKUP(A168,Hoja2!$A$2:$I$1444,5,FALSE)),"")</f>
        <v>UNIVERSIDAD AUTONOMA DE BUCARAMANGA-UNAB-</v>
      </c>
      <c r="E168" s="163"/>
      <c r="F168" s="163"/>
      <c r="G168" s="164"/>
      <c r="H168" s="130" t="str">
        <f>+IFERROR((VLOOKUP(A168,Hoja2!$A$2:$I$1444,6,FALSE)),"")</f>
        <v>Santander</v>
      </c>
      <c r="I168" s="130" t="str">
        <f>+IFERROR((VLOOKUP(A168,Hoja2!$A$2:$I$1444,7,FALSE)),"")</f>
        <v>Privado</v>
      </c>
      <c r="J168" s="249" t="str">
        <f>+IFERROR((VLOOKUP(A168,Hoja2!$A$2:$I$1444,8,FALSE)),"")</f>
        <v>Universidad</v>
      </c>
      <c r="K168" s="250"/>
      <c r="L168" s="131">
        <f>+IFERROR((VLOOKUP(A168,Hoja2!$A$2:$I$1444,9,FALSE)),"")</f>
        <v>8802</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f>+IFERROR((VLOOKUP(A169,Hoja2!$A$2:$I$1444,3,FALSE)),"")</f>
        <v>1826</v>
      </c>
      <c r="C169" s="130">
        <f>+IFERROR((VLOOKUP(A169,Hoja2!$A$2:$I$1444,4,FALSE)),"")</f>
        <v>1826</v>
      </c>
      <c r="D169" s="163" t="str">
        <f>+IFERROR((VLOOKUP(A169,Hoja2!$A$2:$I$1444,5,FALSE)),"")</f>
        <v>UNIVERSIDAD ANTONIO NARIÑO</v>
      </c>
      <c r="E169" s="163"/>
      <c r="F169" s="163"/>
      <c r="G169" s="164"/>
      <c r="H169" s="130" t="str">
        <f>+IFERROR((VLOOKUP(A169,Hoja2!$A$2:$I$1444,6,FALSE)),"")</f>
        <v>Bogotá, D.C.</v>
      </c>
      <c r="I169" s="130" t="str">
        <f>+IFERROR((VLOOKUP(A169,Hoja2!$A$2:$I$1444,7,FALSE)),"")</f>
        <v>Privado</v>
      </c>
      <c r="J169" s="249" t="str">
        <f>+IFERROR((VLOOKUP(A169,Hoja2!$A$2:$I$1444,8,FALSE)),"")</f>
        <v>Universidad</v>
      </c>
      <c r="K169" s="250"/>
      <c r="L169" s="131">
        <f>+IFERROR((VLOOKUP(A169,Hoja2!$A$2:$I$1444,9,FALSE)),"")</f>
        <v>331</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f>+IFERROR((VLOOKUP(A170,Hoja2!$A$2:$I$1444,3,FALSE)),"")</f>
        <v>1827</v>
      </c>
      <c r="C170" s="130">
        <f>+IFERROR((VLOOKUP(A170,Hoja2!$A$2:$I$1444,4,FALSE)),"")</f>
        <v>1827</v>
      </c>
      <c r="D170" s="163" t="str">
        <f>+IFERROR((VLOOKUP(A170,Hoja2!$A$2:$I$1444,5,FALSE)),"")</f>
        <v>UNIVERSIDAD CATOLICA DE MANIZALES</v>
      </c>
      <c r="E170" s="163"/>
      <c r="F170" s="163"/>
      <c r="G170" s="164"/>
      <c r="H170" s="130" t="str">
        <f>+IFERROR((VLOOKUP(A170,Hoja2!$A$2:$I$1444,6,FALSE)),"")</f>
        <v>Caldas</v>
      </c>
      <c r="I170" s="130" t="str">
        <f>+IFERROR((VLOOKUP(A170,Hoja2!$A$2:$I$1444,7,FALSE)),"")</f>
        <v>Privado</v>
      </c>
      <c r="J170" s="249" t="str">
        <f>+IFERROR((VLOOKUP(A170,Hoja2!$A$2:$I$1444,8,FALSE)),"")</f>
        <v>Universidad</v>
      </c>
      <c r="K170" s="250"/>
      <c r="L170" s="131">
        <f>+IFERROR((VLOOKUP(A170,Hoja2!$A$2:$I$1444,9,FALSE)),"")</f>
        <v>4</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f>+IFERROR((VLOOKUP(A171,Hoja2!$A$2:$I$1444,3,FALSE)),"")</f>
        <v>2102</v>
      </c>
      <c r="C171" s="130">
        <f>+IFERROR((VLOOKUP(A171,Hoja2!$A$2:$I$1444,4,FALSE)),"")</f>
        <v>2102</v>
      </c>
      <c r="D171" s="163" t="str">
        <f>+IFERROR((VLOOKUP(A171,Hoja2!$A$2:$I$1444,5,FALSE)),"")</f>
        <v>UNIVERSIDAD NACIONAL ABIERTA Y A DISTANCIA UNAD</v>
      </c>
      <c r="E171" s="163"/>
      <c r="F171" s="163"/>
      <c r="G171" s="164"/>
      <c r="H171" s="130" t="str">
        <f>+IFERROR((VLOOKUP(A171,Hoja2!$A$2:$I$1444,6,FALSE)),"")</f>
        <v>Bogotá, D.C.</v>
      </c>
      <c r="I171" s="130" t="str">
        <f>+IFERROR((VLOOKUP(A171,Hoja2!$A$2:$I$1444,7,FALSE)),"")</f>
        <v>Oficial</v>
      </c>
      <c r="J171" s="249" t="str">
        <f>+IFERROR((VLOOKUP(A171,Hoja2!$A$2:$I$1444,8,FALSE)),"")</f>
        <v>Universidad</v>
      </c>
      <c r="K171" s="250"/>
      <c r="L171" s="131">
        <f>+IFERROR((VLOOKUP(A171,Hoja2!$A$2:$I$1444,9,FALSE)),"")</f>
        <v>5429</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f>+IFERROR((VLOOKUP(A172,Hoja2!$A$2:$I$1444,3,FALSE)),"")</f>
        <v>2104</v>
      </c>
      <c r="C172" s="130">
        <f>+IFERROR((VLOOKUP(A172,Hoja2!$A$2:$I$1444,4,FALSE)),"")</f>
        <v>2104</v>
      </c>
      <c r="D172" s="163" t="str">
        <f>+IFERROR((VLOOKUP(A172,Hoja2!$A$2:$I$1444,5,FALSE)),"")</f>
        <v>ESCUELA SUPERIOR DE ADMINISTRACION PUBLICA-ESAP-</v>
      </c>
      <c r="E172" s="163"/>
      <c r="F172" s="163"/>
      <c r="G172" s="164"/>
      <c r="H172" s="130" t="str">
        <f>+IFERROR((VLOOKUP(A172,Hoja2!$A$2:$I$1444,6,FALSE)),"")</f>
        <v>Bogotá, D.C.</v>
      </c>
      <c r="I172" s="130" t="str">
        <f>+IFERROR((VLOOKUP(A172,Hoja2!$A$2:$I$1444,7,FALSE)),"")</f>
        <v>Oficial</v>
      </c>
      <c r="J172" s="249" t="str">
        <f>+IFERROR((VLOOKUP(A172,Hoja2!$A$2:$I$1444,8,FALSE)),"")</f>
        <v>Institución Universitaria/Escuela Tecnológica</v>
      </c>
      <c r="K172" s="250"/>
      <c r="L172" s="131">
        <f>+IFERROR((VLOOKUP(A172,Hoja2!$A$2:$I$1444,9,FALSE)),"")</f>
        <v>266</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f>+IFERROR((VLOOKUP(A173,Hoja2!$A$2:$I$1444,3,FALSE)),"")</f>
        <v>2708</v>
      </c>
      <c r="C173" s="130">
        <f>+IFERROR((VLOOKUP(A173,Hoja2!$A$2:$I$1444,4,FALSE)),"")</f>
        <v>2708</v>
      </c>
      <c r="D173" s="163" t="str">
        <f>+IFERROR((VLOOKUP(A173,Hoja2!$A$2:$I$1444,5,FALSE)),"")</f>
        <v>UNIVERSIDAD CES</v>
      </c>
      <c r="E173" s="163"/>
      <c r="F173" s="163"/>
      <c r="G173" s="164"/>
      <c r="H173" s="130" t="str">
        <f>+IFERROR((VLOOKUP(A173,Hoja2!$A$2:$I$1444,6,FALSE)),"")</f>
        <v>Antioquia</v>
      </c>
      <c r="I173" s="130" t="str">
        <f>+IFERROR((VLOOKUP(A173,Hoja2!$A$2:$I$1444,7,FALSE)),"")</f>
        <v>Privado</v>
      </c>
      <c r="J173" s="249" t="str">
        <f>+IFERROR((VLOOKUP(A173,Hoja2!$A$2:$I$1444,8,FALSE)),"")</f>
        <v>Universidad</v>
      </c>
      <c r="K173" s="250"/>
      <c r="L173" s="131">
        <f>+IFERROR((VLOOKUP(A173,Hoja2!$A$2:$I$1444,9,FALSE)),"")</f>
        <v>19</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f>+IFERROR((VLOOKUP(A174,Hoja2!$A$2:$I$1444,3,FALSE)),"")</f>
        <v>2815</v>
      </c>
      <c r="C174" s="130">
        <f>+IFERROR((VLOOKUP(A174,Hoja2!$A$2:$I$1444,4,FALSE)),"")</f>
        <v>2815</v>
      </c>
      <c r="D174" s="163" t="str">
        <f>+IFERROR((VLOOKUP(A174,Hoja2!$A$2:$I$1444,5,FALSE)),"")</f>
        <v>CORPORACION UNIVERSITARIA ADVENTISTA - UNAC</v>
      </c>
      <c r="E174" s="163"/>
      <c r="F174" s="163"/>
      <c r="G174" s="164"/>
      <c r="H174" s="130" t="str">
        <f>+IFERROR((VLOOKUP(A174,Hoja2!$A$2:$I$1444,6,FALSE)),"")</f>
        <v>Antioquia</v>
      </c>
      <c r="I174" s="130" t="str">
        <f>+IFERROR((VLOOKUP(A174,Hoja2!$A$2:$I$1444,7,FALSE)),"")</f>
        <v>Privado</v>
      </c>
      <c r="J174" s="249" t="str">
        <f>+IFERROR((VLOOKUP(A174,Hoja2!$A$2:$I$1444,8,FALSE)),"")</f>
        <v>Institución Universitaria/Escuela Tecnológica</v>
      </c>
      <c r="K174" s="250"/>
      <c r="L174" s="131">
        <f>+IFERROR((VLOOKUP(A174,Hoja2!$A$2:$I$1444,9,FALSE)),"")</f>
        <v>36</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f>+IFERROR((VLOOKUP(A175,Hoja2!$A$2:$I$1444,3,FALSE)),"")</f>
        <v>2829</v>
      </c>
      <c r="C175" s="130">
        <f>+IFERROR((VLOOKUP(A175,Hoja2!$A$2:$I$1444,4,FALSE)),"")</f>
        <v>2829</v>
      </c>
      <c r="D175" s="163" t="str">
        <f>+IFERROR((VLOOKUP(A175,Hoja2!$A$2:$I$1444,5,FALSE)),"")</f>
        <v>CORPORACION UNIVERSITARIA MINUTO DE DIOS -UNIMINUTO-</v>
      </c>
      <c r="E175" s="163"/>
      <c r="F175" s="163"/>
      <c r="G175" s="164"/>
      <c r="H175" s="130" t="str">
        <f>+IFERROR((VLOOKUP(A175,Hoja2!$A$2:$I$1444,6,FALSE)),"")</f>
        <v>Bogotá, D.C.</v>
      </c>
      <c r="I175" s="130" t="str">
        <f>+IFERROR((VLOOKUP(A175,Hoja2!$A$2:$I$1444,7,FALSE)),"")</f>
        <v>Privado</v>
      </c>
      <c r="J175" s="249" t="str">
        <f>+IFERROR((VLOOKUP(A175,Hoja2!$A$2:$I$1444,8,FALSE)),"")</f>
        <v>Institución Universitaria/Escuela Tecnológica</v>
      </c>
      <c r="K175" s="250"/>
      <c r="L175" s="131">
        <f>+IFERROR((VLOOKUP(A175,Hoja2!$A$2:$I$1444,9,FALSE)),"")</f>
        <v>2766</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f>+IFERROR((VLOOKUP(A176,Hoja2!$A$2:$I$1444,3,FALSE)),"")</f>
        <v>2831</v>
      </c>
      <c r="C176" s="130">
        <f>+IFERROR((VLOOKUP(A176,Hoja2!$A$2:$I$1444,4,FALSE)),"")</f>
        <v>2831</v>
      </c>
      <c r="D176" s="163" t="str">
        <f>+IFERROR((VLOOKUP(A176,Hoja2!$A$2:$I$1444,5,FALSE)),"")</f>
        <v>CORPORACION UNIVERSITARIA DE CIENCIA Y DESARROLLO - UNICIENCIA</v>
      </c>
      <c r="E176" s="163"/>
      <c r="F176" s="163"/>
      <c r="G176" s="164"/>
      <c r="H176" s="130" t="str">
        <f>+IFERROR((VLOOKUP(A176,Hoja2!$A$2:$I$1444,6,FALSE)),"")</f>
        <v>Bogotá, D.C.</v>
      </c>
      <c r="I176" s="130" t="str">
        <f>+IFERROR((VLOOKUP(A176,Hoja2!$A$2:$I$1444,7,FALSE)),"")</f>
        <v>Privado</v>
      </c>
      <c r="J176" s="249" t="str">
        <f>+IFERROR((VLOOKUP(A176,Hoja2!$A$2:$I$1444,8,FALSE)),"")</f>
        <v>Institución Universitaria/Escuela Tecnológica</v>
      </c>
      <c r="K176" s="250"/>
      <c r="L176" s="131">
        <f>+IFERROR((VLOOKUP(A176,Hoja2!$A$2:$I$1444,9,FALSE)),"")</f>
        <v>1653</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f>+IFERROR((VLOOKUP(A177,Hoja2!$A$2:$I$1444,3,FALSE)),"")</f>
        <v>2832</v>
      </c>
      <c r="C177" s="130">
        <f>+IFERROR((VLOOKUP(A177,Hoja2!$A$2:$I$1444,4,FALSE)),"")</f>
        <v>2832</v>
      </c>
      <c r="D177" s="163" t="str">
        <f>+IFERROR((VLOOKUP(A177,Hoja2!$A$2:$I$1444,5,FALSE)),"")</f>
        <v>UNIVERSIDAD DE SANTANDER - UDES</v>
      </c>
      <c r="E177" s="163"/>
      <c r="F177" s="163"/>
      <c r="G177" s="164"/>
      <c r="H177" s="130" t="str">
        <f>+IFERROR((VLOOKUP(A177,Hoja2!$A$2:$I$1444,6,FALSE)),"")</f>
        <v>Santander</v>
      </c>
      <c r="I177" s="130" t="str">
        <f>+IFERROR((VLOOKUP(A177,Hoja2!$A$2:$I$1444,7,FALSE)),"")</f>
        <v>Privado</v>
      </c>
      <c r="J177" s="249" t="str">
        <f>+IFERROR((VLOOKUP(A177,Hoja2!$A$2:$I$1444,8,FALSE)),"")</f>
        <v>Universidad</v>
      </c>
      <c r="K177" s="250"/>
      <c r="L177" s="131">
        <f>+IFERROR((VLOOKUP(A177,Hoja2!$A$2:$I$1444,9,FALSE)),"")</f>
        <v>8379</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f>+IFERROR((VLOOKUP(A178,Hoja2!$A$2:$I$1444,3,FALSE)),"")</f>
        <v>2833</v>
      </c>
      <c r="C178" s="130">
        <f>+IFERROR((VLOOKUP(A178,Hoja2!$A$2:$I$1444,4,FALSE)),"")</f>
        <v>2833</v>
      </c>
      <c r="D178" s="163" t="str">
        <f>+IFERROR((VLOOKUP(A178,Hoja2!$A$2:$I$1444,5,FALSE)),"")</f>
        <v>CORPORACION UNIVERSITARIA REMINGTON</v>
      </c>
      <c r="E178" s="163"/>
      <c r="F178" s="163"/>
      <c r="G178" s="164"/>
      <c r="H178" s="130" t="str">
        <f>+IFERROR((VLOOKUP(A178,Hoja2!$A$2:$I$1444,6,FALSE)),"")</f>
        <v>Antioquia</v>
      </c>
      <c r="I178" s="130" t="str">
        <f>+IFERROR((VLOOKUP(A178,Hoja2!$A$2:$I$1444,7,FALSE)),"")</f>
        <v>Privado</v>
      </c>
      <c r="J178" s="249" t="str">
        <f>+IFERROR((VLOOKUP(A178,Hoja2!$A$2:$I$1444,8,FALSE)),"")</f>
        <v>Institución Universitaria/Escuela Tecnológica</v>
      </c>
      <c r="K178" s="250"/>
      <c r="L178" s="131">
        <f>+IFERROR((VLOOKUP(A178,Hoja2!$A$2:$I$1444,9,FALSE)),"")</f>
        <v>330</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f>+IFERROR((VLOOKUP(A179,Hoja2!$A$2:$I$1444,3,FALSE)),"")</f>
        <v>2847</v>
      </c>
      <c r="C179" s="130">
        <f>+IFERROR((VLOOKUP(A179,Hoja2!$A$2:$I$1444,4,FALSE)),"")</f>
        <v>2847</v>
      </c>
      <c r="D179" s="163" t="str">
        <f>+IFERROR((VLOOKUP(A179,Hoja2!$A$2:$I$1444,5,FALSE)),"")</f>
        <v>UNIVERSIDAD DE INVESTIGACION Y DESARROLLO - UDI</v>
      </c>
      <c r="E179" s="163"/>
      <c r="F179" s="163"/>
      <c r="G179" s="164"/>
      <c r="H179" s="130" t="str">
        <f>+IFERROR((VLOOKUP(A179,Hoja2!$A$2:$I$1444,6,FALSE)),"")</f>
        <v>Santander</v>
      </c>
      <c r="I179" s="130" t="str">
        <f>+IFERROR((VLOOKUP(A179,Hoja2!$A$2:$I$1444,7,FALSE)),"")</f>
        <v>Privado</v>
      </c>
      <c r="J179" s="249" t="str">
        <f>+IFERROR((VLOOKUP(A179,Hoja2!$A$2:$I$1444,8,FALSE)),"")</f>
        <v>Universidad</v>
      </c>
      <c r="K179" s="250"/>
      <c r="L179" s="131">
        <f>+IFERROR((VLOOKUP(A179,Hoja2!$A$2:$I$1444,9,FALSE)),"")</f>
        <v>6396</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f>+IFERROR((VLOOKUP(A180,Hoja2!$A$2:$I$1444,3,FALSE)),"")</f>
        <v>3201</v>
      </c>
      <c r="C180" s="130">
        <f>+IFERROR((VLOOKUP(A180,Hoja2!$A$2:$I$1444,4,FALSE)),"")</f>
        <v>3201</v>
      </c>
      <c r="D180" s="163" t="str">
        <f>+IFERROR((VLOOKUP(A180,Hoja2!$A$2:$I$1444,5,FALSE)),"")</f>
        <v>UNIDADES TECNOLOGICAS DE SANTANDER</v>
      </c>
      <c r="E180" s="163"/>
      <c r="F180" s="163"/>
      <c r="G180" s="164"/>
      <c r="H180" s="130" t="str">
        <f>+IFERROR((VLOOKUP(A180,Hoja2!$A$2:$I$1444,6,FALSE)),"")</f>
        <v>Santander</v>
      </c>
      <c r="I180" s="130" t="str">
        <f>+IFERROR((VLOOKUP(A180,Hoja2!$A$2:$I$1444,7,FALSE)),"")</f>
        <v>Oficial</v>
      </c>
      <c r="J180" s="249" t="str">
        <f>+IFERROR((VLOOKUP(A180,Hoja2!$A$2:$I$1444,8,FALSE)),"")</f>
        <v>Institución Tecnológica</v>
      </c>
      <c r="K180" s="250"/>
      <c r="L180" s="131">
        <f>+IFERROR((VLOOKUP(A180,Hoja2!$A$2:$I$1444,9,FALSE)),"")</f>
        <v>21806</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f>+IFERROR((VLOOKUP(A181,Hoja2!$A$2:$I$1444,3,FALSE)),"")</f>
        <v>3716</v>
      </c>
      <c r="C181" s="130">
        <f>+IFERROR((VLOOKUP(A181,Hoja2!$A$2:$I$1444,4,FALSE)),"")</f>
        <v>3716</v>
      </c>
      <c r="D181" s="163" t="str">
        <f>+IFERROR((VLOOKUP(A181,Hoja2!$A$2:$I$1444,5,FALSE)),"")</f>
        <v>TECNOLOGICA FITEC</v>
      </c>
      <c r="E181" s="163"/>
      <c r="F181" s="163"/>
      <c r="G181" s="164"/>
      <c r="H181" s="130" t="str">
        <f>+IFERROR((VLOOKUP(A181,Hoja2!$A$2:$I$1444,6,FALSE)),"")</f>
        <v>Santander</v>
      </c>
      <c r="I181" s="130" t="str">
        <f>+IFERROR((VLOOKUP(A181,Hoja2!$A$2:$I$1444,7,FALSE)),"")</f>
        <v>Privado</v>
      </c>
      <c r="J181" s="249" t="str">
        <f>+IFERROR((VLOOKUP(A181,Hoja2!$A$2:$I$1444,8,FALSE)),"")</f>
        <v>Institución Tecnológica</v>
      </c>
      <c r="K181" s="250"/>
      <c r="L181" s="131">
        <f>+IFERROR((VLOOKUP(A181,Hoja2!$A$2:$I$1444,9,FALSE)),"")</f>
        <v>545</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f>+IFERROR((VLOOKUP(A182,Hoja2!$A$2:$I$1444,3,FALSE)),"")</f>
        <v>4829</v>
      </c>
      <c r="C182" s="130">
        <f>+IFERROR((VLOOKUP(A182,Hoja2!$A$2:$I$1444,4,FALSE)),"")</f>
        <v>4829</v>
      </c>
      <c r="D182" s="163" t="str">
        <f>+IFERROR((VLOOKUP(A182,Hoja2!$A$2:$I$1444,5,FALSE)),"")</f>
        <v>CORPORACION INTERAMERICANA DE EDUCACION SUPERIOR-CORPOCIDES</v>
      </c>
      <c r="E182" s="163"/>
      <c r="F182" s="163"/>
      <c r="G182" s="164"/>
      <c r="H182" s="130" t="str">
        <f>+IFERROR((VLOOKUP(A182,Hoja2!$A$2:$I$1444,6,FALSE)),"")</f>
        <v>Santander</v>
      </c>
      <c r="I182" s="130" t="str">
        <f>+IFERROR((VLOOKUP(A182,Hoja2!$A$2:$I$1444,7,FALSE)),"")</f>
        <v>Privado</v>
      </c>
      <c r="J182" s="249" t="str">
        <f>+IFERROR((VLOOKUP(A182,Hoja2!$A$2:$I$1444,8,FALSE)),"")</f>
        <v>Institución Técnica Profesional</v>
      </c>
      <c r="K182" s="250"/>
      <c r="L182" s="131">
        <f>+IFERROR((VLOOKUP(A182,Hoja2!$A$2:$I$1444,9,FALSE)),"")</f>
        <v>41</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f>+IFERROR((VLOOKUP(A183,Hoja2!$A$2:$I$1444,3,FALSE)),"")</f>
        <v>5801</v>
      </c>
      <c r="C183" s="130">
        <f>+IFERROR((VLOOKUP(A183,Hoja2!$A$2:$I$1444,4,FALSE)),"")</f>
        <v>5801</v>
      </c>
      <c r="D183" s="163" t="str">
        <f>+IFERROR((VLOOKUP(A183,Hoja2!$A$2:$I$1444,5,FALSE)),"")</f>
        <v>CORPORACION ESCUELA TECNOLOGICA DEL ORIENTE</v>
      </c>
      <c r="E183" s="163"/>
      <c r="F183" s="163"/>
      <c r="G183" s="164"/>
      <c r="H183" s="130" t="str">
        <f>+IFERROR((VLOOKUP(A183,Hoja2!$A$2:$I$1444,6,FALSE)),"")</f>
        <v>Santander</v>
      </c>
      <c r="I183" s="130" t="str">
        <f>+IFERROR((VLOOKUP(A183,Hoja2!$A$2:$I$1444,7,FALSE)),"")</f>
        <v>Privado</v>
      </c>
      <c r="J183" s="249" t="str">
        <f>+IFERROR((VLOOKUP(A183,Hoja2!$A$2:$I$1444,8,FALSE)),"")</f>
        <v>Institución Universitaria/Escuela Tecnológica</v>
      </c>
      <c r="K183" s="250"/>
      <c r="L183" s="131">
        <f>+IFERROR((VLOOKUP(A183,Hoja2!$A$2:$I$1444,9,FALSE)),"")</f>
        <v>550</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f>+IFERROR((VLOOKUP(A184,Hoja2!$A$2:$I$1444,3,FALSE)),"")</f>
        <v>9110</v>
      </c>
      <c r="C184" s="130">
        <f>+IFERROR((VLOOKUP(A184,Hoja2!$A$2:$I$1444,4,FALSE)),"")</f>
        <v>9110</v>
      </c>
      <c r="D184" s="163" t="str">
        <f>+IFERROR((VLOOKUP(A184,Hoja2!$A$2:$I$1444,5,FALSE)),"")</f>
        <v>SERVICIO NACIONAL DE APRENDIZAJE-SENA-</v>
      </c>
      <c r="E184" s="163"/>
      <c r="F184" s="163"/>
      <c r="G184" s="164"/>
      <c r="H184" s="130" t="str">
        <f>+IFERROR((VLOOKUP(A184,Hoja2!$A$2:$I$1444,6,FALSE)),"")</f>
        <v>Bogotá, D.C.</v>
      </c>
      <c r="I184" s="130" t="str">
        <f>+IFERROR((VLOOKUP(A184,Hoja2!$A$2:$I$1444,7,FALSE)),"")</f>
        <v>Oficial</v>
      </c>
      <c r="J184" s="249" t="str">
        <f>+IFERROR((VLOOKUP(A184,Hoja2!$A$2:$I$1444,8,FALSE)),"")</f>
        <v>Institución Tecnológica</v>
      </c>
      <c r="K184" s="250"/>
      <c r="L184" s="131">
        <f>+IFERROR((VLOOKUP(A184,Hoja2!$A$2:$I$1444,9,FALSE)),"")</f>
        <v>3013</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f>+IFERROR((VLOOKUP(A185,Hoja2!$A$2:$I$1444,3,FALSE)),"")</f>
        <v>9902</v>
      </c>
      <c r="C185" s="130">
        <f>+IFERROR((VLOOKUP(A185,Hoja2!$A$2:$I$1444,4,FALSE)),"")</f>
        <v>9902</v>
      </c>
      <c r="D185" s="163" t="str">
        <f>+IFERROR((VLOOKUP(A185,Hoja2!$A$2:$I$1444,5,FALSE)),"")</f>
        <v>FUNDACION UNIVERSITARIA COMFENALCO SANTANDER</v>
      </c>
      <c r="E185" s="163"/>
      <c r="F185" s="163"/>
      <c r="G185" s="164"/>
      <c r="H185" s="130" t="str">
        <f>+IFERROR((VLOOKUP(A185,Hoja2!$A$2:$I$1444,6,FALSE)),"")</f>
        <v>Santander</v>
      </c>
      <c r="I185" s="130" t="str">
        <f>+IFERROR((VLOOKUP(A185,Hoja2!$A$2:$I$1444,7,FALSE)),"")</f>
        <v>Privado</v>
      </c>
      <c r="J185" s="249" t="str">
        <f>+IFERROR((VLOOKUP(A185,Hoja2!$A$2:$I$1444,8,FALSE)),"")</f>
        <v>Institución Universitaria/Escuela Tecnológica</v>
      </c>
      <c r="K185" s="250"/>
      <c r="L185" s="131">
        <f>+IFERROR((VLOOKUP(A185,Hoja2!$A$2:$I$1444,9,FALSE)),"")</f>
        <v>207</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97663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vBRGq9PO+21AEcM1nagj3xMR2e9yohelHOzZ5rGtRlYwwjJAjcFABhQphOAFeSReiYRGFd0unhk1sPMjbDFkg==" saltValue="Al4MmeKL2IA8Nj7jhkVfv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4</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6</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8</v>
      </c>
      <c r="B1089">
        <v>68001</v>
      </c>
      <c r="C1089">
        <v>1710</v>
      </c>
      <c r="D1089">
        <v>1723</v>
      </c>
      <c r="E1089" t="s">
        <v>140</v>
      </c>
      <c r="F1089" t="s">
        <v>150</v>
      </c>
      <c r="G1089" t="s">
        <v>138</v>
      </c>
      <c r="H1089" t="s">
        <v>130</v>
      </c>
      <c r="I1089">
        <v>4710</v>
      </c>
    </row>
    <row r="1090" spans="1:9" x14ac:dyDescent="0.25">
      <c r="A1090" s="167">
        <f>+COUNTIF($B$1:B1090,Hoja1!$D$10)</f>
        <v>9</v>
      </c>
      <c r="B1090">
        <v>68001</v>
      </c>
      <c r="C1090">
        <v>1711</v>
      </c>
      <c r="D1090">
        <v>1711</v>
      </c>
      <c r="E1090" t="s">
        <v>141</v>
      </c>
      <c r="F1090" t="s">
        <v>142</v>
      </c>
      <c r="G1090" t="s">
        <v>138</v>
      </c>
      <c r="H1090" t="s">
        <v>130</v>
      </c>
      <c r="I1090">
        <v>116</v>
      </c>
    </row>
    <row r="1091" spans="1:9" x14ac:dyDescent="0.25">
      <c r="A1091" s="167">
        <f>+COUNTIF($B$1:B1091,Hoja1!$D$10)</f>
        <v>10</v>
      </c>
      <c r="B1091">
        <v>68001</v>
      </c>
      <c r="C1091">
        <v>1714</v>
      </c>
      <c r="D1091">
        <v>1714</v>
      </c>
      <c r="E1091" t="s">
        <v>144</v>
      </c>
      <c r="F1091" t="s">
        <v>137</v>
      </c>
      <c r="G1091" t="s">
        <v>138</v>
      </c>
      <c r="H1091" t="s">
        <v>130</v>
      </c>
      <c r="I1091">
        <v>27</v>
      </c>
    </row>
    <row r="1092" spans="1:9" x14ac:dyDescent="0.25">
      <c r="A1092" s="167">
        <f>+COUNTIF($B$1:B1092,Hoja1!$D$10)</f>
        <v>11</v>
      </c>
      <c r="B1092">
        <v>68001</v>
      </c>
      <c r="C1092">
        <v>1735</v>
      </c>
      <c r="D1092">
        <v>1735</v>
      </c>
      <c r="E1092" t="s">
        <v>251</v>
      </c>
      <c r="F1092" t="s">
        <v>137</v>
      </c>
      <c r="G1092" t="s">
        <v>138</v>
      </c>
      <c r="H1092" t="s">
        <v>130</v>
      </c>
      <c r="I1092">
        <v>61</v>
      </c>
    </row>
    <row r="1093" spans="1:9" x14ac:dyDescent="0.25">
      <c r="A1093" s="167">
        <f>+COUNTIF($B$1:B1093,Hoja1!$D$10)</f>
        <v>12</v>
      </c>
      <c r="B1093">
        <v>68001</v>
      </c>
      <c r="C1093">
        <v>1735</v>
      </c>
      <c r="D1093">
        <v>9122</v>
      </c>
      <c r="E1093" t="s">
        <v>251</v>
      </c>
      <c r="F1093" t="s">
        <v>150</v>
      </c>
      <c r="G1093" t="s">
        <v>138</v>
      </c>
      <c r="H1093" t="s">
        <v>130</v>
      </c>
      <c r="I1093">
        <v>658</v>
      </c>
    </row>
    <row r="1094" spans="1:9" x14ac:dyDescent="0.25">
      <c r="A1094" s="167">
        <f>+COUNTIF($B$1:B1094,Hoja1!$D$10)</f>
        <v>13</v>
      </c>
      <c r="B1094">
        <v>68001</v>
      </c>
      <c r="C1094">
        <v>1818</v>
      </c>
      <c r="D1094">
        <v>1817</v>
      </c>
      <c r="E1094" t="s">
        <v>149</v>
      </c>
      <c r="F1094" t="s">
        <v>150</v>
      </c>
      <c r="G1094" t="s">
        <v>138</v>
      </c>
      <c r="H1094" t="s">
        <v>130</v>
      </c>
      <c r="I1094">
        <v>3146</v>
      </c>
    </row>
    <row r="1095" spans="1:9" x14ac:dyDescent="0.25">
      <c r="A1095" s="167">
        <f>+COUNTIF($B$1:B1095,Hoja1!$D$10)</f>
        <v>14</v>
      </c>
      <c r="B1095">
        <v>68001</v>
      </c>
      <c r="C1095">
        <v>1823</v>
      </c>
      <c r="D1095">
        <v>1823</v>
      </c>
      <c r="E1095" t="s">
        <v>256</v>
      </c>
      <c r="F1095" t="s">
        <v>150</v>
      </c>
      <c r="G1095" t="s">
        <v>138</v>
      </c>
      <c r="H1095" t="s">
        <v>130</v>
      </c>
      <c r="I1095">
        <v>8802</v>
      </c>
    </row>
    <row r="1096" spans="1:9" x14ac:dyDescent="0.25">
      <c r="A1096" s="167">
        <f>+COUNTIF($B$1:B1096,Hoja1!$D$10)</f>
        <v>15</v>
      </c>
      <c r="B1096">
        <v>68001</v>
      </c>
      <c r="C1096">
        <v>1826</v>
      </c>
      <c r="D1096">
        <v>1826</v>
      </c>
      <c r="E1096" t="s">
        <v>151</v>
      </c>
      <c r="F1096" t="s">
        <v>137</v>
      </c>
      <c r="G1096" t="s">
        <v>138</v>
      </c>
      <c r="H1096" t="s">
        <v>130</v>
      </c>
      <c r="I1096">
        <v>331</v>
      </c>
    </row>
    <row r="1097" spans="1:9" x14ac:dyDescent="0.25">
      <c r="A1097" s="167">
        <f>+COUNTIF($B$1:B1097,Hoja1!$D$10)</f>
        <v>16</v>
      </c>
      <c r="B1097">
        <v>68001</v>
      </c>
      <c r="C1097">
        <v>1827</v>
      </c>
      <c r="D1097">
        <v>1827</v>
      </c>
      <c r="E1097" t="s">
        <v>152</v>
      </c>
      <c r="F1097" t="s">
        <v>153</v>
      </c>
      <c r="G1097" t="s">
        <v>138</v>
      </c>
      <c r="H1097" t="s">
        <v>130</v>
      </c>
      <c r="I1097">
        <v>4</v>
      </c>
    </row>
    <row r="1098" spans="1:9" x14ac:dyDescent="0.25">
      <c r="A1098" s="167">
        <f>+COUNTIF($B$1:B1098,Hoja1!$D$10)</f>
        <v>17</v>
      </c>
      <c r="B1098">
        <v>68001</v>
      </c>
      <c r="C1098">
        <v>2102</v>
      </c>
      <c r="D1098">
        <v>2102</v>
      </c>
      <c r="E1098" t="s">
        <v>154</v>
      </c>
      <c r="F1098" t="s">
        <v>137</v>
      </c>
      <c r="G1098" t="s">
        <v>39</v>
      </c>
      <c r="H1098" t="s">
        <v>130</v>
      </c>
      <c r="I1098">
        <v>5429</v>
      </c>
    </row>
    <row r="1099" spans="1:9" x14ac:dyDescent="0.25">
      <c r="A1099" s="167">
        <f>+COUNTIF($B$1:B1099,Hoja1!$D$10)</f>
        <v>18</v>
      </c>
      <c r="B1099">
        <v>68001</v>
      </c>
      <c r="C1099">
        <v>2104</v>
      </c>
      <c r="D1099">
        <v>2104</v>
      </c>
      <c r="E1099" t="s">
        <v>155</v>
      </c>
      <c r="F1099" t="s">
        <v>137</v>
      </c>
      <c r="G1099" t="s">
        <v>39</v>
      </c>
      <c r="H1099" t="s">
        <v>156</v>
      </c>
      <c r="I1099">
        <v>266</v>
      </c>
    </row>
    <row r="1100" spans="1:9" x14ac:dyDescent="0.25">
      <c r="A1100" s="167">
        <f>+COUNTIF($B$1:B1100,Hoja1!$D$10)</f>
        <v>19</v>
      </c>
      <c r="B1100">
        <v>68001</v>
      </c>
      <c r="C1100">
        <v>2708</v>
      </c>
      <c r="D1100">
        <v>2708</v>
      </c>
      <c r="E1100" t="s">
        <v>159</v>
      </c>
      <c r="F1100" t="s">
        <v>129</v>
      </c>
      <c r="G1100" t="s">
        <v>138</v>
      </c>
      <c r="H1100" t="s">
        <v>130</v>
      </c>
      <c r="I1100">
        <v>19</v>
      </c>
    </row>
    <row r="1101" spans="1:9" x14ac:dyDescent="0.25">
      <c r="A1101" s="167">
        <f>+COUNTIF($B$1:B1101,Hoja1!$D$10)</f>
        <v>20</v>
      </c>
      <c r="B1101">
        <v>68001</v>
      </c>
      <c r="C1101">
        <v>2815</v>
      </c>
      <c r="D1101">
        <v>2815</v>
      </c>
      <c r="E1101" t="s">
        <v>169</v>
      </c>
      <c r="F1101" t="s">
        <v>129</v>
      </c>
      <c r="G1101" t="s">
        <v>138</v>
      </c>
      <c r="H1101" t="s">
        <v>156</v>
      </c>
      <c r="I1101">
        <v>36</v>
      </c>
    </row>
    <row r="1102" spans="1:9" x14ac:dyDescent="0.25">
      <c r="A1102" s="167">
        <f>+COUNTIF($B$1:B1102,Hoja1!$D$10)</f>
        <v>21</v>
      </c>
      <c r="B1102">
        <v>68001</v>
      </c>
      <c r="C1102">
        <v>2829</v>
      </c>
      <c r="D1102">
        <v>2829</v>
      </c>
      <c r="E1102" t="s">
        <v>170</v>
      </c>
      <c r="F1102" t="s">
        <v>137</v>
      </c>
      <c r="G1102" t="s">
        <v>138</v>
      </c>
      <c r="H1102" t="s">
        <v>156</v>
      </c>
      <c r="I1102">
        <v>2766</v>
      </c>
    </row>
    <row r="1103" spans="1:9" x14ac:dyDescent="0.25">
      <c r="A1103" s="167">
        <f>+COUNTIF($B$1:B1103,Hoja1!$D$10)</f>
        <v>22</v>
      </c>
      <c r="B1103">
        <v>68001</v>
      </c>
      <c r="C1103">
        <v>2831</v>
      </c>
      <c r="D1103">
        <v>2831</v>
      </c>
      <c r="E1103" t="s">
        <v>277</v>
      </c>
      <c r="F1103" t="s">
        <v>137</v>
      </c>
      <c r="G1103" t="s">
        <v>138</v>
      </c>
      <c r="H1103" t="s">
        <v>156</v>
      </c>
      <c r="I1103">
        <v>1653</v>
      </c>
    </row>
    <row r="1104" spans="1:9" x14ac:dyDescent="0.25">
      <c r="A1104" s="167">
        <f>+COUNTIF($B$1:B1104,Hoja1!$D$10)</f>
        <v>23</v>
      </c>
      <c r="B1104">
        <v>68001</v>
      </c>
      <c r="C1104">
        <v>2832</v>
      </c>
      <c r="D1104">
        <v>2832</v>
      </c>
      <c r="E1104" t="s">
        <v>207</v>
      </c>
      <c r="F1104" t="s">
        <v>150</v>
      </c>
      <c r="G1104" t="s">
        <v>138</v>
      </c>
      <c r="H1104" t="s">
        <v>130</v>
      </c>
      <c r="I1104">
        <v>8379</v>
      </c>
    </row>
    <row r="1105" spans="1:9" x14ac:dyDescent="0.25">
      <c r="A1105" s="167">
        <f>+COUNTIF($B$1:B1105,Hoja1!$D$10)</f>
        <v>24</v>
      </c>
      <c r="B1105">
        <v>68001</v>
      </c>
      <c r="C1105">
        <v>2833</v>
      </c>
      <c r="D1105">
        <v>2833</v>
      </c>
      <c r="E1105" t="s">
        <v>171</v>
      </c>
      <c r="F1105" t="s">
        <v>129</v>
      </c>
      <c r="G1105" t="s">
        <v>138</v>
      </c>
      <c r="H1105" t="s">
        <v>156</v>
      </c>
      <c r="I1105">
        <v>330</v>
      </c>
    </row>
    <row r="1106" spans="1:9" x14ac:dyDescent="0.25">
      <c r="A1106" s="167">
        <f>+COUNTIF($B$1:B1106,Hoja1!$D$10)</f>
        <v>25</v>
      </c>
      <c r="B1106">
        <v>68001</v>
      </c>
      <c r="C1106">
        <v>2847</v>
      </c>
      <c r="D1106">
        <v>2847</v>
      </c>
      <c r="E1106" t="s">
        <v>396</v>
      </c>
      <c r="F1106" t="s">
        <v>150</v>
      </c>
      <c r="G1106" t="s">
        <v>138</v>
      </c>
      <c r="H1106" t="s">
        <v>130</v>
      </c>
      <c r="I1106">
        <v>6396</v>
      </c>
    </row>
    <row r="1107" spans="1:9" x14ac:dyDescent="0.25">
      <c r="A1107" s="167">
        <f>+COUNTIF($B$1:B1107,Hoja1!$D$10)</f>
        <v>26</v>
      </c>
      <c r="B1107">
        <v>68001</v>
      </c>
      <c r="C1107">
        <v>3201</v>
      </c>
      <c r="D1107">
        <v>3201</v>
      </c>
      <c r="E1107" t="s">
        <v>397</v>
      </c>
      <c r="F1107" t="s">
        <v>150</v>
      </c>
      <c r="G1107" t="s">
        <v>39</v>
      </c>
      <c r="H1107" t="s">
        <v>179</v>
      </c>
      <c r="I1107">
        <v>21806</v>
      </c>
    </row>
    <row r="1108" spans="1:9" x14ac:dyDescent="0.25">
      <c r="A1108" s="167">
        <f>+COUNTIF($B$1:B1108,Hoja1!$D$10)</f>
        <v>27</v>
      </c>
      <c r="B1108">
        <v>68001</v>
      </c>
      <c r="C1108">
        <v>3716</v>
      </c>
      <c r="D1108">
        <v>3716</v>
      </c>
      <c r="E1108" t="s">
        <v>398</v>
      </c>
      <c r="F1108" t="s">
        <v>150</v>
      </c>
      <c r="G1108" t="s">
        <v>138</v>
      </c>
      <c r="H1108" t="s">
        <v>179</v>
      </c>
      <c r="I1108">
        <v>545</v>
      </c>
    </row>
    <row r="1109" spans="1:9" x14ac:dyDescent="0.25">
      <c r="A1109" s="167">
        <f>+COUNTIF($B$1:B1109,Hoja1!$D$10)</f>
        <v>28</v>
      </c>
      <c r="B1109">
        <v>68001</v>
      </c>
      <c r="C1109">
        <v>4829</v>
      </c>
      <c r="D1109">
        <v>4829</v>
      </c>
      <c r="E1109" t="s">
        <v>377</v>
      </c>
      <c r="F1109" t="s">
        <v>150</v>
      </c>
      <c r="G1109" t="s">
        <v>138</v>
      </c>
      <c r="H1109" t="s">
        <v>182</v>
      </c>
      <c r="I1109">
        <v>41</v>
      </c>
    </row>
    <row r="1110" spans="1:9" x14ac:dyDescent="0.25">
      <c r="A1110" s="167">
        <f>+COUNTIF($B$1:B1110,Hoja1!$D$10)</f>
        <v>29</v>
      </c>
      <c r="B1110">
        <v>68001</v>
      </c>
      <c r="C1110">
        <v>5801</v>
      </c>
      <c r="D1110">
        <v>5801</v>
      </c>
      <c r="E1110" t="s">
        <v>399</v>
      </c>
      <c r="F1110" t="s">
        <v>150</v>
      </c>
      <c r="G1110" t="s">
        <v>138</v>
      </c>
      <c r="H1110" t="s">
        <v>156</v>
      </c>
      <c r="I1110">
        <v>550</v>
      </c>
    </row>
    <row r="1111" spans="1:9" x14ac:dyDescent="0.25">
      <c r="A1111" s="167">
        <f>+COUNTIF($B$1:B1111,Hoja1!$D$10)</f>
        <v>30</v>
      </c>
      <c r="B1111">
        <v>68001</v>
      </c>
      <c r="C1111">
        <v>9110</v>
      </c>
      <c r="D1111">
        <v>9110</v>
      </c>
      <c r="E1111" t="s">
        <v>186</v>
      </c>
      <c r="F1111" t="s">
        <v>137</v>
      </c>
      <c r="G1111" t="s">
        <v>39</v>
      </c>
      <c r="H1111" t="s">
        <v>179</v>
      </c>
      <c r="I1111">
        <v>3013</v>
      </c>
    </row>
    <row r="1112" spans="1:9" x14ac:dyDescent="0.25">
      <c r="A1112" s="167">
        <f>+COUNTIF($B$1:B1112,Hoja1!$D$10)</f>
        <v>31</v>
      </c>
      <c r="B1112">
        <v>68001</v>
      </c>
      <c r="C1112">
        <v>9902</v>
      </c>
      <c r="D1112">
        <v>9902</v>
      </c>
      <c r="E1112" t="s">
        <v>400</v>
      </c>
      <c r="F1112" t="s">
        <v>150</v>
      </c>
      <c r="G1112" t="s">
        <v>138</v>
      </c>
      <c r="H1112" t="s">
        <v>156</v>
      </c>
      <c r="I1112">
        <v>207</v>
      </c>
    </row>
    <row r="1113" spans="1:9" x14ac:dyDescent="0.25">
      <c r="A1113" s="167">
        <f>+COUNTIF($B$1:B1113,Hoja1!$D$10)</f>
        <v>31</v>
      </c>
      <c r="B1113">
        <v>68081</v>
      </c>
      <c r="C1113">
        <v>1204</v>
      </c>
      <c r="D1113">
        <v>1204</v>
      </c>
      <c r="E1113" t="s">
        <v>211</v>
      </c>
      <c r="F1113" t="s">
        <v>150</v>
      </c>
      <c r="G1113" t="s">
        <v>39</v>
      </c>
      <c r="H1113" t="s">
        <v>130</v>
      </c>
      <c r="I1113">
        <v>8</v>
      </c>
    </row>
    <row r="1114" spans="1:9" x14ac:dyDescent="0.25">
      <c r="A1114" s="167">
        <f>+COUNTIF($B$1:B1114,Hoja1!$D$10)</f>
        <v>31</v>
      </c>
      <c r="B1114">
        <v>68081</v>
      </c>
      <c r="C1114">
        <v>1704</v>
      </c>
      <c r="D1114">
        <v>1704</v>
      </c>
      <c r="E1114" t="s">
        <v>136</v>
      </c>
      <c r="F1114" t="s">
        <v>137</v>
      </c>
      <c r="G1114" t="s">
        <v>138</v>
      </c>
      <c r="H1114" t="s">
        <v>130</v>
      </c>
      <c r="I1114">
        <v>77</v>
      </c>
    </row>
    <row r="1115" spans="1:9" x14ac:dyDescent="0.25">
      <c r="A1115" s="167">
        <f>+COUNTIF($B$1:B1115,Hoja1!$D$10)</f>
        <v>31</v>
      </c>
      <c r="B1115">
        <v>68081</v>
      </c>
      <c r="C1115">
        <v>1818</v>
      </c>
      <c r="D1115">
        <v>1818</v>
      </c>
      <c r="E1115" t="s">
        <v>149</v>
      </c>
      <c r="F1115" t="s">
        <v>137</v>
      </c>
      <c r="G1115" t="s">
        <v>138</v>
      </c>
      <c r="H1115" t="s">
        <v>130</v>
      </c>
      <c r="I1115">
        <v>337</v>
      </c>
    </row>
    <row r="1116" spans="1:9" x14ac:dyDescent="0.25">
      <c r="A1116" s="167">
        <f>+COUNTIF($B$1:B1116,Hoja1!$D$10)</f>
        <v>31</v>
      </c>
      <c r="B1116">
        <v>68081</v>
      </c>
      <c r="C1116">
        <v>1818</v>
      </c>
      <c r="D1116">
        <v>1819</v>
      </c>
      <c r="E1116" t="s">
        <v>149</v>
      </c>
      <c r="F1116" t="s">
        <v>150</v>
      </c>
      <c r="G1116" t="s">
        <v>138</v>
      </c>
      <c r="H1116" t="s">
        <v>130</v>
      </c>
      <c r="I1116">
        <v>479</v>
      </c>
    </row>
    <row r="1117" spans="1:9" x14ac:dyDescent="0.25">
      <c r="A1117" s="167">
        <f>+COUNTIF($B$1:B1117,Hoja1!$D$10)</f>
        <v>31</v>
      </c>
      <c r="B1117">
        <v>68081</v>
      </c>
      <c r="C1117">
        <v>2102</v>
      </c>
      <c r="D1117">
        <v>2102</v>
      </c>
      <c r="E1117" t="s">
        <v>154</v>
      </c>
      <c r="F1117" t="s">
        <v>137</v>
      </c>
      <c r="G1117" t="s">
        <v>39</v>
      </c>
      <c r="H1117" t="s">
        <v>130</v>
      </c>
      <c r="I1117">
        <v>1906</v>
      </c>
    </row>
    <row r="1118" spans="1:9" x14ac:dyDescent="0.25">
      <c r="A1118" s="167">
        <f>+COUNTIF($B$1:B1118,Hoja1!$D$10)</f>
        <v>31</v>
      </c>
      <c r="B1118">
        <v>68081</v>
      </c>
      <c r="C1118">
        <v>2104</v>
      </c>
      <c r="D1118">
        <v>2104</v>
      </c>
      <c r="E1118" t="s">
        <v>155</v>
      </c>
      <c r="F1118" t="s">
        <v>137</v>
      </c>
      <c r="G1118" t="s">
        <v>39</v>
      </c>
      <c r="H1118" t="s">
        <v>156</v>
      </c>
      <c r="I1118">
        <v>29</v>
      </c>
    </row>
    <row r="1119" spans="1:9" x14ac:dyDescent="0.25">
      <c r="A1119" s="167">
        <f>+COUNTIF($B$1:B1119,Hoja1!$D$10)</f>
        <v>31</v>
      </c>
      <c r="B1119">
        <v>68081</v>
      </c>
      <c r="C1119">
        <v>2207</v>
      </c>
      <c r="D1119">
        <v>2207</v>
      </c>
      <c r="E1119" t="s">
        <v>401</v>
      </c>
      <c r="F1119" t="s">
        <v>150</v>
      </c>
      <c r="G1119" t="s">
        <v>39</v>
      </c>
      <c r="H1119" t="s">
        <v>156</v>
      </c>
      <c r="I1119">
        <v>4501</v>
      </c>
    </row>
    <row r="1120" spans="1:9" x14ac:dyDescent="0.25">
      <c r="A1120" s="167">
        <f>+COUNTIF($B$1:B1120,Hoja1!$D$10)</f>
        <v>31</v>
      </c>
      <c r="B1120">
        <v>68081</v>
      </c>
      <c r="C1120">
        <v>2829</v>
      </c>
      <c r="D1120">
        <v>2829</v>
      </c>
      <c r="E1120" t="s">
        <v>170</v>
      </c>
      <c r="F1120" t="s">
        <v>137</v>
      </c>
      <c r="G1120" t="s">
        <v>138</v>
      </c>
      <c r="H1120" t="s">
        <v>156</v>
      </c>
      <c r="I1120">
        <v>100</v>
      </c>
    </row>
    <row r="1121" spans="1:9" x14ac:dyDescent="0.25">
      <c r="A1121" s="167">
        <f>+COUNTIF($B$1:B1121,Hoja1!$D$10)</f>
        <v>31</v>
      </c>
      <c r="B1121">
        <v>68081</v>
      </c>
      <c r="C1121">
        <v>2847</v>
      </c>
      <c r="D1121">
        <v>2847</v>
      </c>
      <c r="E1121" t="s">
        <v>396</v>
      </c>
      <c r="F1121" t="s">
        <v>150</v>
      </c>
      <c r="G1121" t="s">
        <v>138</v>
      </c>
      <c r="H1121" t="s">
        <v>130</v>
      </c>
      <c r="I1121">
        <v>816</v>
      </c>
    </row>
    <row r="1122" spans="1:9" x14ac:dyDescent="0.25">
      <c r="A1122" s="167">
        <f>+COUNTIF($B$1:B1122,Hoja1!$D$10)</f>
        <v>31</v>
      </c>
      <c r="B1122">
        <v>68081</v>
      </c>
      <c r="C1122">
        <v>3201</v>
      </c>
      <c r="D1122">
        <v>3201</v>
      </c>
      <c r="E1122" t="s">
        <v>397</v>
      </c>
      <c r="F1122" t="s">
        <v>150</v>
      </c>
      <c r="G1122" t="s">
        <v>39</v>
      </c>
      <c r="H1122" t="s">
        <v>179</v>
      </c>
      <c r="I1122">
        <v>1447</v>
      </c>
    </row>
    <row r="1123" spans="1:9" x14ac:dyDescent="0.25">
      <c r="A1123" s="167">
        <f>+COUNTIF($B$1:B1123,Hoja1!$D$10)</f>
        <v>31</v>
      </c>
      <c r="B1123">
        <v>68081</v>
      </c>
      <c r="C1123">
        <v>9110</v>
      </c>
      <c r="D1123">
        <v>9110</v>
      </c>
      <c r="E1123" t="s">
        <v>186</v>
      </c>
      <c r="F1123" t="s">
        <v>137</v>
      </c>
      <c r="G1123" t="s">
        <v>39</v>
      </c>
      <c r="H1123" t="s">
        <v>179</v>
      </c>
      <c r="I1123">
        <v>1937</v>
      </c>
    </row>
    <row r="1124" spans="1:9" x14ac:dyDescent="0.25">
      <c r="A1124" s="167">
        <f>+COUNTIF($B$1:B1124,Hoja1!$D$10)</f>
        <v>31</v>
      </c>
      <c r="B1124">
        <v>68081</v>
      </c>
      <c r="C1124">
        <v>9935</v>
      </c>
      <c r="D1124">
        <v>9935</v>
      </c>
      <c r="E1124" t="s">
        <v>402</v>
      </c>
      <c r="F1124" t="s">
        <v>150</v>
      </c>
      <c r="G1124" t="s">
        <v>138</v>
      </c>
      <c r="H1124" t="s">
        <v>179</v>
      </c>
      <c r="I1124">
        <v>86</v>
      </c>
    </row>
    <row r="1125" spans="1:9" x14ac:dyDescent="0.25">
      <c r="A1125" s="167">
        <f>+COUNTIF($B$1:B1125,Hoja1!$D$10)</f>
        <v>31</v>
      </c>
      <c r="B1125">
        <v>68190</v>
      </c>
      <c r="C1125">
        <v>2104</v>
      </c>
      <c r="D1125">
        <v>2104</v>
      </c>
      <c r="E1125" t="s">
        <v>155</v>
      </c>
      <c r="F1125" t="s">
        <v>137</v>
      </c>
      <c r="G1125" t="s">
        <v>39</v>
      </c>
      <c r="H1125" t="s">
        <v>156</v>
      </c>
      <c r="I1125">
        <v>17</v>
      </c>
    </row>
    <row r="1126" spans="1:9" x14ac:dyDescent="0.25">
      <c r="A1126" s="167">
        <f>+COUNTIF($B$1:B1126,Hoja1!$D$10)</f>
        <v>31</v>
      </c>
      <c r="B1126">
        <v>68190</v>
      </c>
      <c r="C1126">
        <v>9110</v>
      </c>
      <c r="D1126">
        <v>9110</v>
      </c>
      <c r="E1126" t="s">
        <v>186</v>
      </c>
      <c r="F1126" t="s">
        <v>137</v>
      </c>
      <c r="G1126" t="s">
        <v>39</v>
      </c>
      <c r="H1126" t="s">
        <v>179</v>
      </c>
      <c r="I1126">
        <v>80</v>
      </c>
    </row>
    <row r="1127" spans="1:9" x14ac:dyDescent="0.25">
      <c r="A1127" s="167">
        <f>+COUNTIF($B$1:B1127,Hoja1!$D$10)</f>
        <v>31</v>
      </c>
      <c r="B1127">
        <v>68255</v>
      </c>
      <c r="C1127">
        <v>9110</v>
      </c>
      <c r="D1127">
        <v>9110</v>
      </c>
      <c r="E1127" t="s">
        <v>186</v>
      </c>
      <c r="F1127" t="s">
        <v>137</v>
      </c>
      <c r="G1127" t="s">
        <v>39</v>
      </c>
      <c r="H1127" t="s">
        <v>179</v>
      </c>
      <c r="I1127">
        <v>216</v>
      </c>
    </row>
    <row r="1128" spans="1:9" x14ac:dyDescent="0.25">
      <c r="A1128" s="167">
        <f>+COUNTIF($B$1:B1128,Hoja1!$D$10)</f>
        <v>31</v>
      </c>
      <c r="B1128">
        <v>68276</v>
      </c>
      <c r="C1128">
        <v>9110</v>
      </c>
      <c r="D1128">
        <v>9110</v>
      </c>
      <c r="E1128" t="s">
        <v>186</v>
      </c>
      <c r="F1128" t="s">
        <v>137</v>
      </c>
      <c r="G1128" t="s">
        <v>39</v>
      </c>
      <c r="H1128" t="s">
        <v>179</v>
      </c>
      <c r="I1128">
        <v>591</v>
      </c>
    </row>
    <row r="1129" spans="1:9" x14ac:dyDescent="0.25">
      <c r="A1129" s="167">
        <f>+COUNTIF($B$1:B1129,Hoja1!$D$10)</f>
        <v>31</v>
      </c>
      <c r="B1129">
        <v>68307</v>
      </c>
      <c r="C1129">
        <v>9110</v>
      </c>
      <c r="D1129">
        <v>9110</v>
      </c>
      <c r="E1129" t="s">
        <v>186</v>
      </c>
      <c r="F1129" t="s">
        <v>137</v>
      </c>
      <c r="G1129" t="s">
        <v>39</v>
      </c>
      <c r="H1129" t="s">
        <v>179</v>
      </c>
      <c r="I1129">
        <v>1968</v>
      </c>
    </row>
    <row r="1130" spans="1:9" x14ac:dyDescent="0.25">
      <c r="A1130" s="167">
        <f>+COUNTIF($B$1:B1130,Hoja1!$D$10)</f>
        <v>31</v>
      </c>
      <c r="B1130">
        <v>68432</v>
      </c>
      <c r="C1130">
        <v>1204</v>
      </c>
      <c r="D1130">
        <v>1204</v>
      </c>
      <c r="E1130" t="s">
        <v>211</v>
      </c>
      <c r="F1130" t="s">
        <v>150</v>
      </c>
      <c r="G1130" t="s">
        <v>39</v>
      </c>
      <c r="H1130" t="s">
        <v>130</v>
      </c>
      <c r="I1130">
        <v>392</v>
      </c>
    </row>
    <row r="1131" spans="1:9" x14ac:dyDescent="0.25">
      <c r="A1131" s="167">
        <f>+COUNTIF($B$1:B1131,Hoja1!$D$10)</f>
        <v>31</v>
      </c>
      <c r="B1131">
        <v>68432</v>
      </c>
      <c r="C1131">
        <v>2102</v>
      </c>
      <c r="D1131">
        <v>2102</v>
      </c>
      <c r="E1131" t="s">
        <v>154</v>
      </c>
      <c r="F1131" t="s">
        <v>137</v>
      </c>
      <c r="G1131" t="s">
        <v>39</v>
      </c>
      <c r="H1131" t="s">
        <v>130</v>
      </c>
      <c r="I1131">
        <v>1394</v>
      </c>
    </row>
    <row r="1132" spans="1:9" x14ac:dyDescent="0.25">
      <c r="A1132" s="167">
        <f>+COUNTIF($B$1:B1132,Hoja1!$D$10)</f>
        <v>31</v>
      </c>
      <c r="B1132">
        <v>68432</v>
      </c>
      <c r="C1132">
        <v>2104</v>
      </c>
      <c r="D1132">
        <v>2104</v>
      </c>
      <c r="E1132" t="s">
        <v>155</v>
      </c>
      <c r="F1132" t="s">
        <v>137</v>
      </c>
      <c r="G1132" t="s">
        <v>39</v>
      </c>
      <c r="H1132" t="s">
        <v>156</v>
      </c>
      <c r="I1132">
        <v>39</v>
      </c>
    </row>
    <row r="1133" spans="1:9" x14ac:dyDescent="0.25">
      <c r="A1133" s="167">
        <f>+COUNTIF($B$1:B1133,Hoja1!$D$10)</f>
        <v>31</v>
      </c>
      <c r="B1133">
        <v>68432</v>
      </c>
      <c r="C1133">
        <v>9110</v>
      </c>
      <c r="D1133">
        <v>9110</v>
      </c>
      <c r="E1133" t="s">
        <v>186</v>
      </c>
      <c r="F1133" t="s">
        <v>137</v>
      </c>
      <c r="G1133" t="s">
        <v>39</v>
      </c>
      <c r="H1133" t="s">
        <v>179</v>
      </c>
      <c r="I1133">
        <v>733</v>
      </c>
    </row>
    <row r="1134" spans="1:9" x14ac:dyDescent="0.25">
      <c r="A1134" s="167">
        <f>+COUNTIF($B$1:B1134,Hoja1!$D$10)</f>
        <v>31</v>
      </c>
      <c r="B1134">
        <v>68500</v>
      </c>
      <c r="C1134">
        <v>2104</v>
      </c>
      <c r="D1134">
        <v>2104</v>
      </c>
      <c r="E1134" t="s">
        <v>155</v>
      </c>
      <c r="F1134" t="s">
        <v>137</v>
      </c>
      <c r="G1134" t="s">
        <v>39</v>
      </c>
      <c r="H1134" t="s">
        <v>156</v>
      </c>
      <c r="I1134">
        <v>42</v>
      </c>
    </row>
    <row r="1135" spans="1:9" x14ac:dyDescent="0.25">
      <c r="A1135" s="167">
        <f>+COUNTIF($B$1:B1135,Hoja1!$D$10)</f>
        <v>31</v>
      </c>
      <c r="B1135">
        <v>68547</v>
      </c>
      <c r="C1135">
        <v>3201</v>
      </c>
      <c r="D1135">
        <v>3201</v>
      </c>
      <c r="E1135" t="s">
        <v>397</v>
      </c>
      <c r="F1135" t="s">
        <v>150</v>
      </c>
      <c r="G1135" t="s">
        <v>39</v>
      </c>
      <c r="H1135" t="s">
        <v>179</v>
      </c>
      <c r="I1135">
        <v>265</v>
      </c>
    </row>
    <row r="1136" spans="1:9" x14ac:dyDescent="0.25">
      <c r="A1136" s="167">
        <f>+COUNTIF($B$1:B1136,Hoja1!$D$10)</f>
        <v>31</v>
      </c>
      <c r="B1136">
        <v>68547</v>
      </c>
      <c r="C1136">
        <v>9110</v>
      </c>
      <c r="D1136">
        <v>9110</v>
      </c>
      <c r="E1136" t="s">
        <v>186</v>
      </c>
      <c r="F1136" t="s">
        <v>137</v>
      </c>
      <c r="G1136" t="s">
        <v>39</v>
      </c>
      <c r="H1136" t="s">
        <v>179</v>
      </c>
      <c r="I1136">
        <v>864</v>
      </c>
    </row>
    <row r="1137" spans="1:9" x14ac:dyDescent="0.25">
      <c r="A1137" s="167">
        <f>+COUNTIF($B$1:B1137,Hoja1!$D$10)</f>
        <v>31</v>
      </c>
      <c r="B1137">
        <v>68572</v>
      </c>
      <c r="C1137">
        <v>2104</v>
      </c>
      <c r="D1137">
        <v>2104</v>
      </c>
      <c r="E1137" t="s">
        <v>155</v>
      </c>
      <c r="F1137" t="s">
        <v>137</v>
      </c>
      <c r="G1137" t="s">
        <v>39</v>
      </c>
      <c r="H1137" t="s">
        <v>156</v>
      </c>
      <c r="I1137">
        <v>22</v>
      </c>
    </row>
    <row r="1138" spans="1:9" x14ac:dyDescent="0.25">
      <c r="A1138" s="167">
        <f>+COUNTIF($B$1:B1138,Hoja1!$D$10)</f>
        <v>31</v>
      </c>
      <c r="B1138">
        <v>68679</v>
      </c>
      <c r="C1138">
        <v>1823</v>
      </c>
      <c r="D1138">
        <v>1823</v>
      </c>
      <c r="E1138" t="s">
        <v>256</v>
      </c>
      <c r="F1138" t="s">
        <v>150</v>
      </c>
      <c r="G1138" t="s">
        <v>138</v>
      </c>
      <c r="H1138" t="s">
        <v>130</v>
      </c>
      <c r="I1138">
        <v>179</v>
      </c>
    </row>
    <row r="1139" spans="1:9" x14ac:dyDescent="0.25">
      <c r="A1139" s="167">
        <f>+COUNTIF($B$1:B1139,Hoja1!$D$10)</f>
        <v>31</v>
      </c>
      <c r="B1139">
        <v>68679</v>
      </c>
      <c r="C1139">
        <v>2104</v>
      </c>
      <c r="D1139">
        <v>2104</v>
      </c>
      <c r="E1139" t="s">
        <v>155</v>
      </c>
      <c r="F1139" t="s">
        <v>137</v>
      </c>
      <c r="G1139" t="s">
        <v>39</v>
      </c>
      <c r="H1139" t="s">
        <v>156</v>
      </c>
      <c r="I1139">
        <v>85</v>
      </c>
    </row>
    <row r="1140" spans="1:9" x14ac:dyDescent="0.25">
      <c r="A1140" s="167">
        <f>+COUNTIF($B$1:B1140,Hoja1!$D$10)</f>
        <v>31</v>
      </c>
      <c r="B1140">
        <v>68679</v>
      </c>
      <c r="C1140">
        <v>2724</v>
      </c>
      <c r="D1140">
        <v>2724</v>
      </c>
      <c r="E1140" t="s">
        <v>343</v>
      </c>
      <c r="F1140" t="s">
        <v>150</v>
      </c>
      <c r="G1140" t="s">
        <v>138</v>
      </c>
      <c r="H1140" t="s">
        <v>156</v>
      </c>
      <c r="I1140">
        <v>1128</v>
      </c>
    </row>
    <row r="1141" spans="1:9" x14ac:dyDescent="0.25">
      <c r="A1141" s="167">
        <f>+COUNTIF($B$1:B1141,Hoja1!$D$10)</f>
        <v>31</v>
      </c>
      <c r="B1141">
        <v>68679</v>
      </c>
      <c r="C1141">
        <v>2833</v>
      </c>
      <c r="D1141">
        <v>2833</v>
      </c>
      <c r="E1141" t="s">
        <v>171</v>
      </c>
      <c r="F1141" t="s">
        <v>129</v>
      </c>
      <c r="G1141" t="s">
        <v>138</v>
      </c>
      <c r="H1141" t="s">
        <v>156</v>
      </c>
      <c r="I1141">
        <v>2</v>
      </c>
    </row>
    <row r="1142" spans="1:9" x14ac:dyDescent="0.25">
      <c r="A1142" s="167">
        <f>+COUNTIF($B$1:B1142,Hoja1!$D$10)</f>
        <v>31</v>
      </c>
      <c r="B1142">
        <v>68679</v>
      </c>
      <c r="C1142">
        <v>2847</v>
      </c>
      <c r="D1142">
        <v>2847</v>
      </c>
      <c r="E1142" t="s">
        <v>396</v>
      </c>
      <c r="F1142" t="s">
        <v>150</v>
      </c>
      <c r="G1142" t="s">
        <v>138</v>
      </c>
      <c r="H1142" t="s">
        <v>130</v>
      </c>
      <c r="I1142">
        <v>605</v>
      </c>
    </row>
    <row r="1143" spans="1:9" x14ac:dyDescent="0.25">
      <c r="A1143" s="167">
        <f>+COUNTIF($B$1:B1143,Hoja1!$D$10)</f>
        <v>31</v>
      </c>
      <c r="B1143">
        <v>68679</v>
      </c>
      <c r="C1143">
        <v>9110</v>
      </c>
      <c r="D1143">
        <v>9110</v>
      </c>
      <c r="E1143" t="s">
        <v>186</v>
      </c>
      <c r="F1143" t="s">
        <v>137</v>
      </c>
      <c r="G1143" t="s">
        <v>39</v>
      </c>
      <c r="H1143" t="s">
        <v>179</v>
      </c>
      <c r="I1143">
        <v>1103</v>
      </c>
    </row>
    <row r="1144" spans="1:9" x14ac:dyDescent="0.25">
      <c r="A1144" s="167">
        <f>+COUNTIF($B$1:B1144,Hoja1!$D$10)</f>
        <v>31</v>
      </c>
      <c r="B1144">
        <v>68755</v>
      </c>
      <c r="C1144">
        <v>1204</v>
      </c>
      <c r="D1144">
        <v>1204</v>
      </c>
      <c r="E1144" t="s">
        <v>211</v>
      </c>
      <c r="F1144" t="s">
        <v>150</v>
      </c>
      <c r="G1144" t="s">
        <v>39</v>
      </c>
      <c r="H1144" t="s">
        <v>130</v>
      </c>
      <c r="I1144">
        <v>70</v>
      </c>
    </row>
    <row r="1145" spans="1:9" x14ac:dyDescent="0.25">
      <c r="A1145" s="167">
        <f>+COUNTIF($B$1:B1145,Hoja1!$D$10)</f>
        <v>31</v>
      </c>
      <c r="B1145">
        <v>68755</v>
      </c>
      <c r="C1145">
        <v>1806</v>
      </c>
      <c r="D1145">
        <v>1806</v>
      </c>
      <c r="E1145" t="s">
        <v>217</v>
      </c>
      <c r="F1145" t="s">
        <v>137</v>
      </c>
      <c r="G1145" t="s">
        <v>138</v>
      </c>
      <c r="H1145" t="s">
        <v>130</v>
      </c>
      <c r="I1145">
        <v>29</v>
      </c>
    </row>
    <row r="1146" spans="1:9" x14ac:dyDescent="0.25">
      <c r="A1146" s="167">
        <f>+COUNTIF($B$1:B1146,Hoja1!$D$10)</f>
        <v>31</v>
      </c>
      <c r="B1146">
        <v>68755</v>
      </c>
      <c r="C1146">
        <v>1806</v>
      </c>
      <c r="D1146">
        <v>1811</v>
      </c>
      <c r="E1146" t="s">
        <v>217</v>
      </c>
      <c r="F1146" t="s">
        <v>150</v>
      </c>
      <c r="G1146" t="s">
        <v>138</v>
      </c>
      <c r="H1146" t="s">
        <v>130</v>
      </c>
      <c r="I1146">
        <v>733</v>
      </c>
    </row>
    <row r="1147" spans="1:9" x14ac:dyDescent="0.25">
      <c r="A1147" s="167">
        <f>+COUNTIF($B$1:B1147,Hoja1!$D$10)</f>
        <v>31</v>
      </c>
      <c r="B1147">
        <v>68755</v>
      </c>
      <c r="C1147">
        <v>9110</v>
      </c>
      <c r="D1147">
        <v>9110</v>
      </c>
      <c r="E1147" t="s">
        <v>186</v>
      </c>
      <c r="F1147" t="s">
        <v>137</v>
      </c>
      <c r="G1147" t="s">
        <v>39</v>
      </c>
      <c r="H1147" t="s">
        <v>179</v>
      </c>
      <c r="I1147">
        <v>205</v>
      </c>
    </row>
    <row r="1148" spans="1:9" x14ac:dyDescent="0.25">
      <c r="A1148" s="167">
        <f>+COUNTIF($B$1:B1148,Hoja1!$D$10)</f>
        <v>31</v>
      </c>
      <c r="B1148">
        <v>68861</v>
      </c>
      <c r="C1148">
        <v>2102</v>
      </c>
      <c r="D1148">
        <v>2102</v>
      </c>
      <c r="E1148" t="s">
        <v>154</v>
      </c>
      <c r="F1148" t="s">
        <v>137</v>
      </c>
      <c r="G1148" t="s">
        <v>39</v>
      </c>
      <c r="H1148" t="s">
        <v>130</v>
      </c>
      <c r="I1148">
        <v>1512</v>
      </c>
    </row>
    <row r="1149" spans="1:9" x14ac:dyDescent="0.25">
      <c r="A1149" s="167">
        <f>+COUNTIF($B$1:B1149,Hoja1!$D$10)</f>
        <v>31</v>
      </c>
      <c r="B1149">
        <v>68861</v>
      </c>
      <c r="C1149">
        <v>2106</v>
      </c>
      <c r="D1149">
        <v>2106</v>
      </c>
      <c r="E1149" t="s">
        <v>202</v>
      </c>
      <c r="F1149" t="s">
        <v>137</v>
      </c>
      <c r="G1149" t="s">
        <v>39</v>
      </c>
      <c r="H1149" t="s">
        <v>156</v>
      </c>
      <c r="I1149">
        <v>655</v>
      </c>
    </row>
    <row r="1150" spans="1:9" x14ac:dyDescent="0.25">
      <c r="A1150" s="167">
        <f>+COUNTIF($B$1:B1150,Hoja1!$D$10)</f>
        <v>31</v>
      </c>
      <c r="B1150">
        <v>68861</v>
      </c>
      <c r="C1150">
        <v>3201</v>
      </c>
      <c r="D1150">
        <v>3201</v>
      </c>
      <c r="E1150" t="s">
        <v>397</v>
      </c>
      <c r="F1150" t="s">
        <v>150</v>
      </c>
      <c r="G1150" t="s">
        <v>39</v>
      </c>
      <c r="H1150" t="s">
        <v>179</v>
      </c>
      <c r="I1150">
        <v>287</v>
      </c>
    </row>
    <row r="1151" spans="1:9" x14ac:dyDescent="0.25">
      <c r="A1151" s="167">
        <f>+COUNTIF($B$1:B1151,Hoja1!$D$10)</f>
        <v>31</v>
      </c>
      <c r="B1151">
        <v>68861</v>
      </c>
      <c r="C1151">
        <v>9110</v>
      </c>
      <c r="D1151">
        <v>9110</v>
      </c>
      <c r="E1151" t="s">
        <v>186</v>
      </c>
      <c r="F1151" t="s">
        <v>137</v>
      </c>
      <c r="G1151" t="s">
        <v>39</v>
      </c>
      <c r="H1151" t="s">
        <v>179</v>
      </c>
      <c r="I1151">
        <v>1039</v>
      </c>
    </row>
    <row r="1152" spans="1:9" x14ac:dyDescent="0.25">
      <c r="A1152" s="167">
        <f>+COUNTIF($B$1:B1152,Hoja1!$D$10)</f>
        <v>31</v>
      </c>
      <c r="B1152">
        <v>70001</v>
      </c>
      <c r="C1152">
        <v>1217</v>
      </c>
      <c r="D1152">
        <v>1217</v>
      </c>
      <c r="E1152" t="s">
        <v>403</v>
      </c>
      <c r="F1152" t="s">
        <v>226</v>
      </c>
      <c r="G1152" t="s">
        <v>39</v>
      </c>
      <c r="H1152" t="s">
        <v>130</v>
      </c>
      <c r="I1152">
        <v>6389</v>
      </c>
    </row>
    <row r="1153" spans="1:9" x14ac:dyDescent="0.25">
      <c r="A1153" s="167">
        <f>+COUNTIF($B$1:B1153,Hoja1!$D$10)</f>
        <v>31</v>
      </c>
      <c r="B1153">
        <v>70001</v>
      </c>
      <c r="C1153">
        <v>1704</v>
      </c>
      <c r="D1153">
        <v>1704</v>
      </c>
      <c r="E1153" t="s">
        <v>136</v>
      </c>
      <c r="F1153" t="s">
        <v>137</v>
      </c>
      <c r="G1153" t="s">
        <v>138</v>
      </c>
      <c r="H1153" t="s">
        <v>130</v>
      </c>
      <c r="I1153">
        <v>99</v>
      </c>
    </row>
    <row r="1154" spans="1:9" x14ac:dyDescent="0.25">
      <c r="A1154" s="167">
        <f>+COUNTIF($B$1:B1154,Hoja1!$D$10)</f>
        <v>31</v>
      </c>
      <c r="B1154">
        <v>70001</v>
      </c>
      <c r="C1154">
        <v>2104</v>
      </c>
      <c r="D1154">
        <v>2104</v>
      </c>
      <c r="E1154" t="s">
        <v>155</v>
      </c>
      <c r="F1154" t="s">
        <v>137</v>
      </c>
      <c r="G1154" t="s">
        <v>39</v>
      </c>
      <c r="H1154" t="s">
        <v>156</v>
      </c>
      <c r="I1154">
        <v>235</v>
      </c>
    </row>
    <row r="1155" spans="1:9" x14ac:dyDescent="0.25">
      <c r="A1155" s="167">
        <f>+COUNTIF($B$1:B1155,Hoja1!$D$10)</f>
        <v>31</v>
      </c>
      <c r="B1155">
        <v>70001</v>
      </c>
      <c r="C1155">
        <v>2823</v>
      </c>
      <c r="D1155">
        <v>2823</v>
      </c>
      <c r="E1155" t="s">
        <v>361</v>
      </c>
      <c r="F1155" t="s">
        <v>226</v>
      </c>
      <c r="G1155" t="s">
        <v>138</v>
      </c>
      <c r="H1155" t="s">
        <v>156</v>
      </c>
      <c r="I1155">
        <v>7730</v>
      </c>
    </row>
    <row r="1156" spans="1:9" x14ac:dyDescent="0.25">
      <c r="A1156" s="167">
        <f>+COUNTIF($B$1:B1156,Hoja1!$D$10)</f>
        <v>31</v>
      </c>
      <c r="B1156">
        <v>70001</v>
      </c>
      <c r="C1156">
        <v>2833</v>
      </c>
      <c r="D1156">
        <v>2833</v>
      </c>
      <c r="E1156" t="s">
        <v>171</v>
      </c>
      <c r="F1156" t="s">
        <v>129</v>
      </c>
      <c r="G1156" t="s">
        <v>138</v>
      </c>
      <c r="H1156" t="s">
        <v>156</v>
      </c>
      <c r="I1156">
        <v>186</v>
      </c>
    </row>
    <row r="1157" spans="1:9" x14ac:dyDescent="0.25">
      <c r="A1157" s="167">
        <f>+COUNTIF($B$1:B1157,Hoja1!$D$10)</f>
        <v>31</v>
      </c>
      <c r="B1157">
        <v>70001</v>
      </c>
      <c r="C1157">
        <v>2850</v>
      </c>
      <c r="D1157">
        <v>2850</v>
      </c>
      <c r="E1157" t="s">
        <v>225</v>
      </c>
      <c r="F1157" t="s">
        <v>226</v>
      </c>
      <c r="G1157" t="s">
        <v>138</v>
      </c>
      <c r="H1157" t="s">
        <v>156</v>
      </c>
      <c r="I1157">
        <v>4462</v>
      </c>
    </row>
    <row r="1158" spans="1:9" x14ac:dyDescent="0.25">
      <c r="A1158" s="167">
        <f>+COUNTIF($B$1:B1158,Hoja1!$D$10)</f>
        <v>31</v>
      </c>
      <c r="B1158">
        <v>70001</v>
      </c>
      <c r="C1158">
        <v>3710</v>
      </c>
      <c r="D1158">
        <v>3710</v>
      </c>
      <c r="E1158" t="s">
        <v>229</v>
      </c>
      <c r="F1158" t="s">
        <v>222</v>
      </c>
      <c r="G1158" t="s">
        <v>138</v>
      </c>
      <c r="H1158" t="s">
        <v>156</v>
      </c>
      <c r="I1158">
        <v>355</v>
      </c>
    </row>
    <row r="1159" spans="1:9" x14ac:dyDescent="0.25">
      <c r="A1159" s="167">
        <f>+COUNTIF($B$1:B1159,Hoja1!$D$10)</f>
        <v>31</v>
      </c>
      <c r="B1159">
        <v>70001</v>
      </c>
      <c r="C1159">
        <v>4808</v>
      </c>
      <c r="D1159">
        <v>4808</v>
      </c>
      <c r="E1159" t="s">
        <v>384</v>
      </c>
      <c r="F1159" t="s">
        <v>213</v>
      </c>
      <c r="G1159" t="s">
        <v>138</v>
      </c>
      <c r="H1159" t="s">
        <v>182</v>
      </c>
      <c r="I1159">
        <v>29</v>
      </c>
    </row>
    <row r="1160" spans="1:9" x14ac:dyDescent="0.25">
      <c r="A1160" s="167">
        <f>+COUNTIF($B$1:B1160,Hoja1!$D$10)</f>
        <v>31</v>
      </c>
      <c r="B1160">
        <v>70001</v>
      </c>
      <c r="C1160">
        <v>4813</v>
      </c>
      <c r="D1160">
        <v>4813</v>
      </c>
      <c r="E1160" t="s">
        <v>184</v>
      </c>
      <c r="F1160" t="s">
        <v>137</v>
      </c>
      <c r="G1160" t="s">
        <v>138</v>
      </c>
      <c r="H1160" t="s">
        <v>182</v>
      </c>
      <c r="I1160">
        <v>551</v>
      </c>
    </row>
    <row r="1161" spans="1:9" x14ac:dyDescent="0.25">
      <c r="A1161" s="167">
        <f>+COUNTIF($B$1:B1161,Hoja1!$D$10)</f>
        <v>31</v>
      </c>
      <c r="B1161">
        <v>70001</v>
      </c>
      <c r="C1161">
        <v>9110</v>
      </c>
      <c r="D1161">
        <v>9110</v>
      </c>
      <c r="E1161" t="s">
        <v>186</v>
      </c>
      <c r="F1161" t="s">
        <v>137</v>
      </c>
      <c r="G1161" t="s">
        <v>39</v>
      </c>
      <c r="H1161" t="s">
        <v>179</v>
      </c>
      <c r="I1161">
        <v>1387</v>
      </c>
    </row>
    <row r="1162" spans="1:9" x14ac:dyDescent="0.25">
      <c r="A1162" s="167">
        <f>+COUNTIF($B$1:B1162,Hoja1!$D$10)</f>
        <v>31</v>
      </c>
      <c r="B1162">
        <v>70001</v>
      </c>
      <c r="C1162">
        <v>9116</v>
      </c>
      <c r="D1162">
        <v>9116</v>
      </c>
      <c r="E1162" t="s">
        <v>187</v>
      </c>
      <c r="F1162" t="s">
        <v>188</v>
      </c>
      <c r="G1162" t="s">
        <v>138</v>
      </c>
      <c r="H1162" t="s">
        <v>156</v>
      </c>
      <c r="I1162">
        <v>215</v>
      </c>
    </row>
    <row r="1163" spans="1:9" x14ac:dyDescent="0.25">
      <c r="A1163" s="167">
        <f>+COUNTIF($B$1:B1163,Hoja1!$D$10)</f>
        <v>31</v>
      </c>
      <c r="B1163">
        <v>70124</v>
      </c>
      <c r="C1163">
        <v>9929</v>
      </c>
      <c r="D1163">
        <v>9929</v>
      </c>
      <c r="E1163" t="s">
        <v>194</v>
      </c>
      <c r="F1163" t="s">
        <v>195</v>
      </c>
      <c r="G1163" t="s">
        <v>39</v>
      </c>
      <c r="H1163" t="s">
        <v>130</v>
      </c>
      <c r="I1163">
        <v>1</v>
      </c>
    </row>
    <row r="1164" spans="1:9" x14ac:dyDescent="0.25">
      <c r="A1164" s="167">
        <f>+COUNTIF($B$1:B1164,Hoja1!$D$10)</f>
        <v>31</v>
      </c>
      <c r="B1164">
        <v>70215</v>
      </c>
      <c r="C1164">
        <v>2102</v>
      </c>
      <c r="D1164">
        <v>2102</v>
      </c>
      <c r="E1164" t="s">
        <v>154</v>
      </c>
      <c r="F1164" t="s">
        <v>137</v>
      </c>
      <c r="G1164" t="s">
        <v>39</v>
      </c>
      <c r="H1164" t="s">
        <v>130</v>
      </c>
      <c r="I1164">
        <v>3424</v>
      </c>
    </row>
    <row r="1165" spans="1:9" x14ac:dyDescent="0.25">
      <c r="A1165" s="167">
        <f>+COUNTIF($B$1:B1165,Hoja1!$D$10)</f>
        <v>31</v>
      </c>
      <c r="B1165">
        <v>70215</v>
      </c>
      <c r="C1165">
        <v>2106</v>
      </c>
      <c r="D1165">
        <v>2106</v>
      </c>
      <c r="E1165" t="s">
        <v>202</v>
      </c>
      <c r="F1165" t="s">
        <v>137</v>
      </c>
      <c r="G1165" t="s">
        <v>39</v>
      </c>
      <c r="H1165" t="s">
        <v>156</v>
      </c>
      <c r="I1165">
        <v>498</v>
      </c>
    </row>
    <row r="1166" spans="1:9" x14ac:dyDescent="0.25">
      <c r="A1166" s="167">
        <f>+COUNTIF($B$1:B1166,Hoja1!$D$10)</f>
        <v>31</v>
      </c>
      <c r="B1166">
        <v>70221</v>
      </c>
      <c r="C1166">
        <v>3901</v>
      </c>
      <c r="D1166">
        <v>3901</v>
      </c>
      <c r="E1166" t="s">
        <v>404</v>
      </c>
      <c r="F1166" t="s">
        <v>226</v>
      </c>
      <c r="G1166" t="s">
        <v>39</v>
      </c>
      <c r="H1166" t="s">
        <v>179</v>
      </c>
      <c r="I1166">
        <v>263</v>
      </c>
    </row>
    <row r="1167" spans="1:9" x14ac:dyDescent="0.25">
      <c r="A1167" s="167">
        <f>+COUNTIF($B$1:B1167,Hoja1!$D$10)</f>
        <v>31</v>
      </c>
      <c r="B1167">
        <v>70400</v>
      </c>
      <c r="C1167">
        <v>2104</v>
      </c>
      <c r="D1167">
        <v>2104</v>
      </c>
      <c r="E1167" t="s">
        <v>155</v>
      </c>
      <c r="F1167" t="s">
        <v>137</v>
      </c>
      <c r="G1167" t="s">
        <v>39</v>
      </c>
      <c r="H1167" t="s">
        <v>156</v>
      </c>
      <c r="I1167">
        <v>66</v>
      </c>
    </row>
    <row r="1168" spans="1:9" x14ac:dyDescent="0.25">
      <c r="A1168" s="167">
        <f>+COUNTIF($B$1:B1168,Hoja1!$D$10)</f>
        <v>31</v>
      </c>
      <c r="B1168">
        <v>70429</v>
      </c>
      <c r="C1168">
        <v>1217</v>
      </c>
      <c r="D1168">
        <v>1217</v>
      </c>
      <c r="E1168" t="s">
        <v>403</v>
      </c>
      <c r="F1168" t="s">
        <v>226</v>
      </c>
      <c r="G1168" t="s">
        <v>39</v>
      </c>
      <c r="H1168" t="s">
        <v>130</v>
      </c>
      <c r="I1168">
        <v>2</v>
      </c>
    </row>
    <row r="1169" spans="1:9" x14ac:dyDescent="0.25">
      <c r="A1169" s="167">
        <f>+COUNTIF($B$1:B1169,Hoja1!$D$10)</f>
        <v>31</v>
      </c>
      <c r="B1169">
        <v>70429</v>
      </c>
      <c r="C1169">
        <v>2104</v>
      </c>
      <c r="D1169">
        <v>2104</v>
      </c>
      <c r="E1169" t="s">
        <v>155</v>
      </c>
      <c r="F1169" t="s">
        <v>137</v>
      </c>
      <c r="G1169" t="s">
        <v>39</v>
      </c>
      <c r="H1169" t="s">
        <v>156</v>
      </c>
      <c r="I1169">
        <v>25</v>
      </c>
    </row>
    <row r="1170" spans="1:9" x14ac:dyDescent="0.25">
      <c r="A1170" s="167">
        <f>+COUNTIF($B$1:B1170,Hoja1!$D$10)</f>
        <v>31</v>
      </c>
      <c r="B1170">
        <v>70678</v>
      </c>
      <c r="C1170">
        <v>9929</v>
      </c>
      <c r="D1170">
        <v>9929</v>
      </c>
      <c r="E1170" t="s">
        <v>194</v>
      </c>
      <c r="F1170" t="s">
        <v>195</v>
      </c>
      <c r="G1170" t="s">
        <v>39</v>
      </c>
      <c r="H1170" t="s">
        <v>130</v>
      </c>
      <c r="I1170">
        <v>6</v>
      </c>
    </row>
    <row r="1171" spans="1:9" x14ac:dyDescent="0.25">
      <c r="A1171" s="167">
        <f>+COUNTIF($B$1:B1171,Hoja1!$D$10)</f>
        <v>31</v>
      </c>
      <c r="B1171">
        <v>70708</v>
      </c>
      <c r="C1171">
        <v>9929</v>
      </c>
      <c r="D1171">
        <v>9929</v>
      </c>
      <c r="E1171" t="s">
        <v>194</v>
      </c>
      <c r="F1171" t="s">
        <v>195</v>
      </c>
      <c r="G1171" t="s">
        <v>39</v>
      </c>
      <c r="H1171" t="s">
        <v>130</v>
      </c>
      <c r="I1171">
        <v>11</v>
      </c>
    </row>
    <row r="1172" spans="1:9" x14ac:dyDescent="0.25">
      <c r="A1172" s="167">
        <f>+COUNTIF($B$1:B1172,Hoja1!$D$10)</f>
        <v>31</v>
      </c>
      <c r="B1172">
        <v>70742</v>
      </c>
      <c r="C1172">
        <v>2104</v>
      </c>
      <c r="D1172">
        <v>2104</v>
      </c>
      <c r="E1172" t="s">
        <v>155</v>
      </c>
      <c r="F1172" t="s">
        <v>137</v>
      </c>
      <c r="G1172" t="s">
        <v>39</v>
      </c>
      <c r="H1172" t="s">
        <v>156</v>
      </c>
      <c r="I1172">
        <v>55</v>
      </c>
    </row>
    <row r="1173" spans="1:9" x14ac:dyDescent="0.25">
      <c r="A1173" s="167">
        <f>+COUNTIF($B$1:B1173,Hoja1!$D$10)</f>
        <v>31</v>
      </c>
      <c r="B1173">
        <v>70820</v>
      </c>
      <c r="C1173">
        <v>9110</v>
      </c>
      <c r="D1173">
        <v>9110</v>
      </c>
      <c r="E1173" t="s">
        <v>186</v>
      </c>
      <c r="F1173" t="s">
        <v>137</v>
      </c>
      <c r="G1173" t="s">
        <v>39</v>
      </c>
      <c r="H1173" t="s">
        <v>179</v>
      </c>
      <c r="I1173">
        <v>33</v>
      </c>
    </row>
    <row r="1174" spans="1:9" x14ac:dyDescent="0.25">
      <c r="A1174" s="167">
        <f>+COUNTIF($B$1:B1174,Hoja1!$D$10)</f>
        <v>31</v>
      </c>
      <c r="B1174">
        <v>73001</v>
      </c>
      <c r="C1174">
        <v>1207</v>
      </c>
      <c r="D1174">
        <v>1207</v>
      </c>
      <c r="E1174" t="s">
        <v>134</v>
      </c>
      <c r="F1174" t="s">
        <v>135</v>
      </c>
      <c r="G1174" t="s">
        <v>39</v>
      </c>
      <c r="H1174" t="s">
        <v>130</v>
      </c>
      <c r="I1174">
        <v>12352</v>
      </c>
    </row>
    <row r="1175" spans="1:9" x14ac:dyDescent="0.25">
      <c r="A1175" s="167">
        <f>+COUNTIF($B$1:B1175,Hoja1!$D$10)</f>
        <v>31</v>
      </c>
      <c r="B1175">
        <v>73001</v>
      </c>
      <c r="C1175">
        <v>1704</v>
      </c>
      <c r="D1175">
        <v>1704</v>
      </c>
      <c r="E1175" t="s">
        <v>136</v>
      </c>
      <c r="F1175" t="s">
        <v>137</v>
      </c>
      <c r="G1175" t="s">
        <v>138</v>
      </c>
      <c r="H1175" t="s">
        <v>130</v>
      </c>
      <c r="I1175">
        <v>55</v>
      </c>
    </row>
    <row r="1176" spans="1:9" x14ac:dyDescent="0.25">
      <c r="A1176" s="167">
        <f>+COUNTIF($B$1:B1176,Hoja1!$D$10)</f>
        <v>31</v>
      </c>
      <c r="B1176">
        <v>73001</v>
      </c>
      <c r="C1176">
        <v>1711</v>
      </c>
      <c r="D1176">
        <v>1711</v>
      </c>
      <c r="E1176" t="s">
        <v>141</v>
      </c>
      <c r="F1176" t="s">
        <v>142</v>
      </c>
      <c r="G1176" t="s">
        <v>138</v>
      </c>
      <c r="H1176" t="s">
        <v>130</v>
      </c>
      <c r="I1176">
        <v>41</v>
      </c>
    </row>
    <row r="1177" spans="1:9" x14ac:dyDescent="0.25">
      <c r="A1177" s="167">
        <f>+COUNTIF($B$1:B1177,Hoja1!$D$10)</f>
        <v>31</v>
      </c>
      <c r="B1177">
        <v>73001</v>
      </c>
      <c r="C1177">
        <v>1714</v>
      </c>
      <c r="D1177">
        <v>1714</v>
      </c>
      <c r="E1177" t="s">
        <v>144</v>
      </c>
      <c r="F1177" t="s">
        <v>137</v>
      </c>
      <c r="G1177" t="s">
        <v>138</v>
      </c>
      <c r="H1177" t="s">
        <v>130</v>
      </c>
      <c r="I1177">
        <v>133</v>
      </c>
    </row>
    <row r="1178" spans="1:9" x14ac:dyDescent="0.25">
      <c r="A1178" s="167">
        <f>+COUNTIF($B$1:B1178,Hoja1!$D$10)</f>
        <v>31</v>
      </c>
      <c r="B1178">
        <v>73001</v>
      </c>
      <c r="C1178">
        <v>1718</v>
      </c>
      <c r="D1178">
        <v>1717</v>
      </c>
      <c r="E1178" t="s">
        <v>145</v>
      </c>
      <c r="F1178" t="s">
        <v>129</v>
      </c>
      <c r="G1178" t="s">
        <v>138</v>
      </c>
      <c r="H1178" t="s">
        <v>130</v>
      </c>
      <c r="I1178">
        <v>19</v>
      </c>
    </row>
    <row r="1179" spans="1:9" x14ac:dyDescent="0.25">
      <c r="A1179" s="167">
        <f>+COUNTIF($B$1:B1179,Hoja1!$D$10)</f>
        <v>31</v>
      </c>
      <c r="B1179">
        <v>73001</v>
      </c>
      <c r="C1179">
        <v>1818</v>
      </c>
      <c r="D1179">
        <v>1818</v>
      </c>
      <c r="E1179" t="s">
        <v>149</v>
      </c>
      <c r="F1179" t="s">
        <v>137</v>
      </c>
      <c r="G1179" t="s">
        <v>138</v>
      </c>
      <c r="H1179" t="s">
        <v>130</v>
      </c>
      <c r="I1179">
        <v>3480</v>
      </c>
    </row>
    <row r="1180" spans="1:9" x14ac:dyDescent="0.25">
      <c r="A1180" s="167">
        <f>+COUNTIF($B$1:B1180,Hoja1!$D$10)</f>
        <v>31</v>
      </c>
      <c r="B1180">
        <v>73001</v>
      </c>
      <c r="C1180">
        <v>1825</v>
      </c>
      <c r="D1180">
        <v>1825</v>
      </c>
      <c r="E1180" t="s">
        <v>346</v>
      </c>
      <c r="F1180" t="s">
        <v>153</v>
      </c>
      <c r="G1180" t="s">
        <v>138</v>
      </c>
      <c r="H1180" t="s">
        <v>130</v>
      </c>
      <c r="I1180">
        <v>5</v>
      </c>
    </row>
    <row r="1181" spans="1:9" x14ac:dyDescent="0.25">
      <c r="A1181" s="167">
        <f>+COUNTIF($B$1:B1181,Hoja1!$D$10)</f>
        <v>31</v>
      </c>
      <c r="B1181">
        <v>73001</v>
      </c>
      <c r="C1181">
        <v>1826</v>
      </c>
      <c r="D1181">
        <v>1826</v>
      </c>
      <c r="E1181" t="s">
        <v>151</v>
      </c>
      <c r="F1181" t="s">
        <v>137</v>
      </c>
      <c r="G1181" t="s">
        <v>138</v>
      </c>
      <c r="H1181" t="s">
        <v>130</v>
      </c>
      <c r="I1181">
        <v>307</v>
      </c>
    </row>
    <row r="1182" spans="1:9" x14ac:dyDescent="0.25">
      <c r="A1182" s="167">
        <f>+COUNTIF($B$1:B1182,Hoja1!$D$10)</f>
        <v>31</v>
      </c>
      <c r="B1182">
        <v>73001</v>
      </c>
      <c r="C1182">
        <v>1831</v>
      </c>
      <c r="D1182">
        <v>1831</v>
      </c>
      <c r="E1182" t="s">
        <v>405</v>
      </c>
      <c r="F1182" t="s">
        <v>135</v>
      </c>
      <c r="G1182" t="s">
        <v>138</v>
      </c>
      <c r="H1182" t="s">
        <v>130</v>
      </c>
      <c r="I1182">
        <v>4745</v>
      </c>
    </row>
    <row r="1183" spans="1:9" x14ac:dyDescent="0.25">
      <c r="A1183" s="167">
        <f>+COUNTIF($B$1:B1183,Hoja1!$D$10)</f>
        <v>31</v>
      </c>
      <c r="B1183">
        <v>73001</v>
      </c>
      <c r="C1183">
        <v>2102</v>
      </c>
      <c r="D1183">
        <v>2102</v>
      </c>
      <c r="E1183" t="s">
        <v>154</v>
      </c>
      <c r="F1183" t="s">
        <v>137</v>
      </c>
      <c r="G1183" t="s">
        <v>39</v>
      </c>
      <c r="H1183" t="s">
        <v>130</v>
      </c>
      <c r="I1183">
        <v>4161</v>
      </c>
    </row>
    <row r="1184" spans="1:9" x14ac:dyDescent="0.25">
      <c r="A1184" s="167">
        <f>+COUNTIF($B$1:B1184,Hoja1!$D$10)</f>
        <v>31</v>
      </c>
      <c r="B1184">
        <v>73001</v>
      </c>
      <c r="C1184">
        <v>2104</v>
      </c>
      <c r="D1184">
        <v>2104</v>
      </c>
      <c r="E1184" t="s">
        <v>155</v>
      </c>
      <c r="F1184" t="s">
        <v>137</v>
      </c>
      <c r="G1184" t="s">
        <v>39</v>
      </c>
      <c r="H1184" t="s">
        <v>156</v>
      </c>
      <c r="I1184">
        <v>386</v>
      </c>
    </row>
    <row r="1185" spans="1:9" x14ac:dyDescent="0.25">
      <c r="A1185" s="167">
        <f>+COUNTIF($B$1:B1185,Hoja1!$D$10)</f>
        <v>31</v>
      </c>
      <c r="B1185">
        <v>73001</v>
      </c>
      <c r="C1185">
        <v>2208</v>
      </c>
      <c r="D1185">
        <v>2208</v>
      </c>
      <c r="E1185" t="s">
        <v>406</v>
      </c>
      <c r="F1185" t="s">
        <v>135</v>
      </c>
      <c r="G1185" t="s">
        <v>39</v>
      </c>
      <c r="H1185" t="s">
        <v>156</v>
      </c>
      <c r="I1185">
        <v>602</v>
      </c>
    </row>
    <row r="1186" spans="1:9" x14ac:dyDescent="0.25">
      <c r="A1186" s="167">
        <f>+COUNTIF($B$1:B1186,Hoja1!$D$10)</f>
        <v>31</v>
      </c>
      <c r="B1186">
        <v>73001</v>
      </c>
      <c r="C1186">
        <v>2812</v>
      </c>
      <c r="D1186">
        <v>2812</v>
      </c>
      <c r="E1186" t="s">
        <v>275</v>
      </c>
      <c r="F1186" t="s">
        <v>137</v>
      </c>
      <c r="G1186" t="s">
        <v>138</v>
      </c>
      <c r="H1186" t="s">
        <v>130</v>
      </c>
      <c r="I1186">
        <v>61</v>
      </c>
    </row>
    <row r="1187" spans="1:9" x14ac:dyDescent="0.25">
      <c r="A1187" s="167">
        <f>+COUNTIF($B$1:B1187,Hoja1!$D$10)</f>
        <v>31</v>
      </c>
      <c r="B1187">
        <v>73001</v>
      </c>
      <c r="C1187">
        <v>2829</v>
      </c>
      <c r="D1187">
        <v>2829</v>
      </c>
      <c r="E1187" t="s">
        <v>170</v>
      </c>
      <c r="F1187" t="s">
        <v>137</v>
      </c>
      <c r="G1187" t="s">
        <v>138</v>
      </c>
      <c r="H1187" t="s">
        <v>156</v>
      </c>
      <c r="I1187">
        <v>4553</v>
      </c>
    </row>
    <row r="1188" spans="1:9" x14ac:dyDescent="0.25">
      <c r="A1188" s="167">
        <f>+COUNTIF($B$1:B1188,Hoja1!$D$10)</f>
        <v>31</v>
      </c>
      <c r="B1188">
        <v>73001</v>
      </c>
      <c r="C1188">
        <v>2833</v>
      </c>
      <c r="D1188">
        <v>2833</v>
      </c>
      <c r="E1188" t="s">
        <v>171</v>
      </c>
      <c r="F1188" t="s">
        <v>129</v>
      </c>
      <c r="G1188" t="s">
        <v>138</v>
      </c>
      <c r="H1188" t="s">
        <v>156</v>
      </c>
      <c r="I1188">
        <v>404</v>
      </c>
    </row>
    <row r="1189" spans="1:9" x14ac:dyDescent="0.25">
      <c r="A1189" s="167">
        <f>+COUNTIF($B$1:B1189,Hoja1!$D$10)</f>
        <v>31</v>
      </c>
      <c r="B1189">
        <v>73001</v>
      </c>
      <c r="C1189">
        <v>4110</v>
      </c>
      <c r="D1189">
        <v>4110</v>
      </c>
      <c r="E1189" t="s">
        <v>367</v>
      </c>
      <c r="F1189" t="s">
        <v>135</v>
      </c>
      <c r="G1189" t="s">
        <v>39</v>
      </c>
      <c r="H1189" t="s">
        <v>182</v>
      </c>
      <c r="I1189">
        <v>101</v>
      </c>
    </row>
    <row r="1190" spans="1:9" x14ac:dyDescent="0.25">
      <c r="A1190" s="167">
        <f>+COUNTIF($B$1:B1190,Hoja1!$D$10)</f>
        <v>31</v>
      </c>
      <c r="B1190">
        <v>73001</v>
      </c>
      <c r="C1190">
        <v>4813</v>
      </c>
      <c r="D1190">
        <v>4813</v>
      </c>
      <c r="E1190" t="s">
        <v>184</v>
      </c>
      <c r="F1190" t="s">
        <v>137</v>
      </c>
      <c r="G1190" t="s">
        <v>138</v>
      </c>
      <c r="H1190" t="s">
        <v>182</v>
      </c>
      <c r="I1190">
        <v>1092</v>
      </c>
    </row>
    <row r="1191" spans="1:9" x14ac:dyDescent="0.25">
      <c r="A1191" s="167">
        <f>+COUNTIF($B$1:B1191,Hoja1!$D$10)</f>
        <v>31</v>
      </c>
      <c r="B1191">
        <v>73001</v>
      </c>
      <c r="C1191">
        <v>9110</v>
      </c>
      <c r="D1191">
        <v>9110</v>
      </c>
      <c r="E1191" t="s">
        <v>186</v>
      </c>
      <c r="F1191" t="s">
        <v>137</v>
      </c>
      <c r="G1191" t="s">
        <v>39</v>
      </c>
      <c r="H1191" t="s">
        <v>179</v>
      </c>
      <c r="I1191">
        <v>7216</v>
      </c>
    </row>
    <row r="1192" spans="1:9" x14ac:dyDescent="0.25">
      <c r="A1192" s="167">
        <f>+COUNTIF($B$1:B1192,Hoja1!$D$10)</f>
        <v>31</v>
      </c>
      <c r="B1192">
        <v>73067</v>
      </c>
      <c r="C1192">
        <v>2104</v>
      </c>
      <c r="D1192">
        <v>2104</v>
      </c>
      <c r="E1192" t="s">
        <v>155</v>
      </c>
      <c r="F1192" t="s">
        <v>137</v>
      </c>
      <c r="G1192" t="s">
        <v>39</v>
      </c>
      <c r="H1192" t="s">
        <v>156</v>
      </c>
      <c r="I1192">
        <v>26</v>
      </c>
    </row>
    <row r="1193" spans="1:9" x14ac:dyDescent="0.25">
      <c r="A1193" s="167">
        <f>+COUNTIF($B$1:B1193,Hoja1!$D$10)</f>
        <v>31</v>
      </c>
      <c r="B1193">
        <v>73124</v>
      </c>
      <c r="C1193">
        <v>1207</v>
      </c>
      <c r="D1193">
        <v>1207</v>
      </c>
      <c r="E1193" t="s">
        <v>134</v>
      </c>
      <c r="F1193" t="s">
        <v>135</v>
      </c>
      <c r="G1193" t="s">
        <v>39</v>
      </c>
      <c r="H1193" t="s">
        <v>130</v>
      </c>
      <c r="I1193">
        <v>43</v>
      </c>
    </row>
    <row r="1194" spans="1:9" x14ac:dyDescent="0.25">
      <c r="A1194" s="167">
        <f>+COUNTIF($B$1:B1194,Hoja1!$D$10)</f>
        <v>31</v>
      </c>
      <c r="B1194">
        <v>73168</v>
      </c>
      <c r="C1194">
        <v>1207</v>
      </c>
      <c r="D1194">
        <v>1207</v>
      </c>
      <c r="E1194" t="s">
        <v>134</v>
      </c>
      <c r="F1194" t="s">
        <v>135</v>
      </c>
      <c r="G1194" t="s">
        <v>39</v>
      </c>
      <c r="H1194" t="s">
        <v>130</v>
      </c>
      <c r="I1194">
        <v>897</v>
      </c>
    </row>
    <row r="1195" spans="1:9" x14ac:dyDescent="0.25">
      <c r="A1195" s="167">
        <f>+COUNTIF($B$1:B1195,Hoja1!$D$10)</f>
        <v>31</v>
      </c>
      <c r="B1195">
        <v>73168</v>
      </c>
      <c r="C1195">
        <v>2104</v>
      </c>
      <c r="D1195">
        <v>2104</v>
      </c>
      <c r="E1195" t="s">
        <v>155</v>
      </c>
      <c r="F1195" t="s">
        <v>137</v>
      </c>
      <c r="G1195" t="s">
        <v>39</v>
      </c>
      <c r="H1195" t="s">
        <v>156</v>
      </c>
      <c r="I1195">
        <v>65</v>
      </c>
    </row>
    <row r="1196" spans="1:9" x14ac:dyDescent="0.25">
      <c r="A1196" s="167">
        <f>+COUNTIF($B$1:B1196,Hoja1!$D$10)</f>
        <v>31</v>
      </c>
      <c r="B1196">
        <v>73168</v>
      </c>
      <c r="C1196">
        <v>4110</v>
      </c>
      <c r="D1196">
        <v>4110</v>
      </c>
      <c r="E1196" t="s">
        <v>367</v>
      </c>
      <c r="F1196" t="s">
        <v>135</v>
      </c>
      <c r="G1196" t="s">
        <v>39</v>
      </c>
      <c r="H1196" t="s">
        <v>182</v>
      </c>
      <c r="I1196">
        <v>32</v>
      </c>
    </row>
    <row r="1197" spans="1:9" x14ac:dyDescent="0.25">
      <c r="A1197" s="167">
        <f>+COUNTIF($B$1:B1197,Hoja1!$D$10)</f>
        <v>31</v>
      </c>
      <c r="B1197">
        <v>73217</v>
      </c>
      <c r="C1197">
        <v>2104</v>
      </c>
      <c r="D1197">
        <v>2104</v>
      </c>
      <c r="E1197" t="s">
        <v>155</v>
      </c>
      <c r="F1197" t="s">
        <v>137</v>
      </c>
      <c r="G1197" t="s">
        <v>39</v>
      </c>
      <c r="H1197" t="s">
        <v>156</v>
      </c>
      <c r="I1197">
        <v>11</v>
      </c>
    </row>
    <row r="1198" spans="1:9" x14ac:dyDescent="0.25">
      <c r="A1198" s="167">
        <f>+COUNTIF($B$1:B1198,Hoja1!$D$10)</f>
        <v>31</v>
      </c>
      <c r="B1198">
        <v>73268</v>
      </c>
      <c r="C1198">
        <v>1818</v>
      </c>
      <c r="D1198">
        <v>1818</v>
      </c>
      <c r="E1198" t="s">
        <v>149</v>
      </c>
      <c r="F1198" t="s">
        <v>137</v>
      </c>
      <c r="G1198" t="s">
        <v>138</v>
      </c>
      <c r="H1198" t="s">
        <v>130</v>
      </c>
      <c r="I1198">
        <v>187</v>
      </c>
    </row>
    <row r="1199" spans="1:9" x14ac:dyDescent="0.25">
      <c r="A1199" s="167">
        <f>+COUNTIF($B$1:B1199,Hoja1!$D$10)</f>
        <v>31</v>
      </c>
      <c r="B1199">
        <v>73268</v>
      </c>
      <c r="C1199">
        <v>2104</v>
      </c>
      <c r="D1199">
        <v>2104</v>
      </c>
      <c r="E1199" t="s">
        <v>155</v>
      </c>
      <c r="F1199" t="s">
        <v>137</v>
      </c>
      <c r="G1199" t="s">
        <v>39</v>
      </c>
      <c r="H1199" t="s">
        <v>156</v>
      </c>
      <c r="I1199">
        <v>31</v>
      </c>
    </row>
    <row r="1200" spans="1:9" x14ac:dyDescent="0.25">
      <c r="A1200" s="167">
        <f>+COUNTIF($B$1:B1200,Hoja1!$D$10)</f>
        <v>31</v>
      </c>
      <c r="B1200">
        <v>73268</v>
      </c>
      <c r="C1200">
        <v>2106</v>
      </c>
      <c r="D1200">
        <v>2106</v>
      </c>
      <c r="E1200" t="s">
        <v>202</v>
      </c>
      <c r="F1200" t="s">
        <v>137</v>
      </c>
      <c r="G1200" t="s">
        <v>39</v>
      </c>
      <c r="H1200" t="s">
        <v>156</v>
      </c>
      <c r="I1200">
        <v>718</v>
      </c>
    </row>
    <row r="1201" spans="1:9" x14ac:dyDescent="0.25">
      <c r="A1201" s="167">
        <f>+COUNTIF($B$1:B1201,Hoja1!$D$10)</f>
        <v>31</v>
      </c>
      <c r="B1201">
        <v>73268</v>
      </c>
      <c r="C1201">
        <v>2741</v>
      </c>
      <c r="D1201">
        <v>2741</v>
      </c>
      <c r="E1201" t="s">
        <v>407</v>
      </c>
      <c r="F1201" t="s">
        <v>135</v>
      </c>
      <c r="G1201" t="s">
        <v>138</v>
      </c>
      <c r="H1201" t="s">
        <v>156</v>
      </c>
      <c r="I1201">
        <v>602</v>
      </c>
    </row>
    <row r="1202" spans="1:9" x14ac:dyDescent="0.25">
      <c r="A1202" s="167">
        <f>+COUNTIF($B$1:B1202,Hoja1!$D$10)</f>
        <v>31</v>
      </c>
      <c r="B1202">
        <v>73268</v>
      </c>
      <c r="C1202">
        <v>4110</v>
      </c>
      <c r="D1202">
        <v>4110</v>
      </c>
      <c r="E1202" t="s">
        <v>367</v>
      </c>
      <c r="F1202" t="s">
        <v>135</v>
      </c>
      <c r="G1202" t="s">
        <v>39</v>
      </c>
      <c r="H1202" t="s">
        <v>182</v>
      </c>
      <c r="I1202">
        <v>4332</v>
      </c>
    </row>
    <row r="1203" spans="1:9" x14ac:dyDescent="0.25">
      <c r="A1203" s="167">
        <f>+COUNTIF($B$1:B1203,Hoja1!$D$10)</f>
        <v>31</v>
      </c>
      <c r="B1203">
        <v>73268</v>
      </c>
      <c r="C1203">
        <v>9110</v>
      </c>
      <c r="D1203">
        <v>9110</v>
      </c>
      <c r="E1203" t="s">
        <v>186</v>
      </c>
      <c r="F1203" t="s">
        <v>137</v>
      </c>
      <c r="G1203" t="s">
        <v>39</v>
      </c>
      <c r="H1203" t="s">
        <v>179</v>
      </c>
      <c r="I1203">
        <v>1487</v>
      </c>
    </row>
    <row r="1204" spans="1:9" x14ac:dyDescent="0.25">
      <c r="A1204" s="167">
        <f>+COUNTIF($B$1:B1204,Hoja1!$D$10)</f>
        <v>31</v>
      </c>
      <c r="B1204">
        <v>73275</v>
      </c>
      <c r="C1204">
        <v>2104</v>
      </c>
      <c r="D1204">
        <v>2104</v>
      </c>
      <c r="E1204" t="s">
        <v>155</v>
      </c>
      <c r="F1204" t="s">
        <v>137</v>
      </c>
      <c r="G1204" t="s">
        <v>39</v>
      </c>
      <c r="H1204" t="s">
        <v>156</v>
      </c>
      <c r="I1204">
        <v>70</v>
      </c>
    </row>
    <row r="1205" spans="1:9" x14ac:dyDescent="0.25">
      <c r="A1205" s="167">
        <f>+COUNTIF($B$1:B1205,Hoja1!$D$10)</f>
        <v>31</v>
      </c>
      <c r="B1205">
        <v>73275</v>
      </c>
      <c r="C1205">
        <v>4110</v>
      </c>
      <c r="D1205">
        <v>4110</v>
      </c>
      <c r="E1205" t="s">
        <v>367</v>
      </c>
      <c r="F1205" t="s">
        <v>135</v>
      </c>
      <c r="G1205" t="s">
        <v>39</v>
      </c>
      <c r="H1205" t="s">
        <v>182</v>
      </c>
      <c r="I1205">
        <v>8</v>
      </c>
    </row>
    <row r="1206" spans="1:9" x14ac:dyDescent="0.25">
      <c r="A1206" s="167">
        <f>+COUNTIF($B$1:B1206,Hoja1!$D$10)</f>
        <v>31</v>
      </c>
      <c r="B1206">
        <v>73283</v>
      </c>
      <c r="C1206">
        <v>2104</v>
      </c>
      <c r="D1206">
        <v>2104</v>
      </c>
      <c r="E1206" t="s">
        <v>155</v>
      </c>
      <c r="F1206" t="s">
        <v>137</v>
      </c>
      <c r="G1206" t="s">
        <v>39</v>
      </c>
      <c r="H1206" t="s">
        <v>156</v>
      </c>
      <c r="I1206">
        <v>52</v>
      </c>
    </row>
    <row r="1207" spans="1:9" x14ac:dyDescent="0.25">
      <c r="A1207" s="167">
        <f>+COUNTIF($B$1:B1207,Hoja1!$D$10)</f>
        <v>31</v>
      </c>
      <c r="B1207">
        <v>73319</v>
      </c>
      <c r="C1207">
        <v>9929</v>
      </c>
      <c r="D1207">
        <v>9929</v>
      </c>
      <c r="E1207" t="s">
        <v>194</v>
      </c>
      <c r="F1207" t="s">
        <v>195</v>
      </c>
      <c r="G1207" t="s">
        <v>39</v>
      </c>
      <c r="H1207" t="s">
        <v>130</v>
      </c>
      <c r="I1207">
        <v>1</v>
      </c>
    </row>
    <row r="1208" spans="1:9" x14ac:dyDescent="0.25">
      <c r="A1208" s="167">
        <f>+COUNTIF($B$1:B1208,Hoja1!$D$10)</f>
        <v>31</v>
      </c>
      <c r="B1208">
        <v>73349</v>
      </c>
      <c r="C1208">
        <v>1207</v>
      </c>
      <c r="D1208">
        <v>1207</v>
      </c>
      <c r="E1208" t="s">
        <v>134</v>
      </c>
      <c r="F1208" t="s">
        <v>135</v>
      </c>
      <c r="G1208" t="s">
        <v>39</v>
      </c>
      <c r="H1208" t="s">
        <v>130</v>
      </c>
      <c r="I1208">
        <v>385</v>
      </c>
    </row>
    <row r="1209" spans="1:9" x14ac:dyDescent="0.25">
      <c r="A1209" s="167">
        <f>+COUNTIF($B$1:B1209,Hoja1!$D$10)</f>
        <v>31</v>
      </c>
      <c r="B1209">
        <v>73349</v>
      </c>
      <c r="C1209">
        <v>1831</v>
      </c>
      <c r="D1209">
        <v>1831</v>
      </c>
      <c r="E1209" t="s">
        <v>405</v>
      </c>
      <c r="F1209" t="s">
        <v>135</v>
      </c>
      <c r="G1209" t="s">
        <v>138</v>
      </c>
      <c r="H1209" t="s">
        <v>130</v>
      </c>
      <c r="I1209">
        <v>119</v>
      </c>
    </row>
    <row r="1210" spans="1:9" x14ac:dyDescent="0.25">
      <c r="A1210" s="167">
        <f>+COUNTIF($B$1:B1210,Hoja1!$D$10)</f>
        <v>31</v>
      </c>
      <c r="B1210">
        <v>73349</v>
      </c>
      <c r="C1210">
        <v>3811</v>
      </c>
      <c r="D1210">
        <v>3811</v>
      </c>
      <c r="E1210" t="s">
        <v>408</v>
      </c>
      <c r="F1210" t="s">
        <v>135</v>
      </c>
      <c r="G1210" t="s">
        <v>138</v>
      </c>
      <c r="H1210" t="s">
        <v>179</v>
      </c>
      <c r="I1210">
        <v>130</v>
      </c>
    </row>
    <row r="1211" spans="1:9" x14ac:dyDescent="0.25">
      <c r="A1211" s="167">
        <f>+COUNTIF($B$1:B1211,Hoja1!$D$10)</f>
        <v>31</v>
      </c>
      <c r="B1211">
        <v>73408</v>
      </c>
      <c r="C1211">
        <v>2829</v>
      </c>
      <c r="D1211">
        <v>2829</v>
      </c>
      <c r="E1211" t="s">
        <v>170</v>
      </c>
      <c r="F1211" t="s">
        <v>137</v>
      </c>
      <c r="G1211" t="s">
        <v>138</v>
      </c>
      <c r="H1211" t="s">
        <v>156</v>
      </c>
      <c r="I1211">
        <v>286</v>
      </c>
    </row>
    <row r="1212" spans="1:9" x14ac:dyDescent="0.25">
      <c r="A1212" s="167">
        <f>+COUNTIF($B$1:B1212,Hoja1!$D$10)</f>
        <v>31</v>
      </c>
      <c r="B1212">
        <v>73411</v>
      </c>
      <c r="C1212">
        <v>1207</v>
      </c>
      <c r="D1212">
        <v>1207</v>
      </c>
      <c r="E1212" t="s">
        <v>134</v>
      </c>
      <c r="F1212" t="s">
        <v>135</v>
      </c>
      <c r="G1212" t="s">
        <v>39</v>
      </c>
      <c r="H1212" t="s">
        <v>130</v>
      </c>
      <c r="I1212">
        <v>10</v>
      </c>
    </row>
    <row r="1213" spans="1:9" x14ac:dyDescent="0.25">
      <c r="A1213" s="167">
        <f>+COUNTIF($B$1:B1213,Hoja1!$D$10)</f>
        <v>31</v>
      </c>
      <c r="B1213">
        <v>73411</v>
      </c>
      <c r="C1213">
        <v>2102</v>
      </c>
      <c r="D1213">
        <v>2102</v>
      </c>
      <c r="E1213" t="s">
        <v>154</v>
      </c>
      <c r="F1213" t="s">
        <v>137</v>
      </c>
      <c r="G1213" t="s">
        <v>39</v>
      </c>
      <c r="H1213" t="s">
        <v>130</v>
      </c>
      <c r="I1213">
        <v>1058</v>
      </c>
    </row>
    <row r="1214" spans="1:9" x14ac:dyDescent="0.25">
      <c r="A1214" s="167">
        <f>+COUNTIF($B$1:B1214,Hoja1!$D$10)</f>
        <v>31</v>
      </c>
      <c r="B1214">
        <v>73411</v>
      </c>
      <c r="C1214">
        <v>2104</v>
      </c>
      <c r="D1214">
        <v>2104</v>
      </c>
      <c r="E1214" t="s">
        <v>155</v>
      </c>
      <c r="F1214" t="s">
        <v>137</v>
      </c>
      <c r="G1214" t="s">
        <v>39</v>
      </c>
      <c r="H1214" t="s">
        <v>156</v>
      </c>
      <c r="I1214">
        <v>65</v>
      </c>
    </row>
    <row r="1215" spans="1:9" x14ac:dyDescent="0.25">
      <c r="A1215" s="167">
        <f>+COUNTIF($B$1:B1215,Hoja1!$D$10)</f>
        <v>31</v>
      </c>
      <c r="B1215">
        <v>73443</v>
      </c>
      <c r="C1215">
        <v>1207</v>
      </c>
      <c r="D1215">
        <v>1207</v>
      </c>
      <c r="E1215" t="s">
        <v>134</v>
      </c>
      <c r="F1215" t="s">
        <v>135</v>
      </c>
      <c r="G1215" t="s">
        <v>39</v>
      </c>
      <c r="H1215" t="s">
        <v>130</v>
      </c>
      <c r="I1215">
        <v>10</v>
      </c>
    </row>
    <row r="1216" spans="1:9" x14ac:dyDescent="0.25">
      <c r="A1216" s="167">
        <f>+COUNTIF($B$1:B1216,Hoja1!$D$10)</f>
        <v>31</v>
      </c>
      <c r="B1216">
        <v>73443</v>
      </c>
      <c r="C1216">
        <v>2102</v>
      </c>
      <c r="D1216">
        <v>2102</v>
      </c>
      <c r="E1216" t="s">
        <v>154</v>
      </c>
      <c r="F1216" t="s">
        <v>137</v>
      </c>
      <c r="G1216" t="s">
        <v>39</v>
      </c>
      <c r="H1216" t="s">
        <v>130</v>
      </c>
      <c r="I1216">
        <v>1433</v>
      </c>
    </row>
    <row r="1217" spans="1:9" x14ac:dyDescent="0.25">
      <c r="A1217" s="167">
        <f>+COUNTIF($B$1:B1217,Hoja1!$D$10)</f>
        <v>31</v>
      </c>
      <c r="B1217">
        <v>73443</v>
      </c>
      <c r="C1217">
        <v>2104</v>
      </c>
      <c r="D1217">
        <v>2104</v>
      </c>
      <c r="E1217" t="s">
        <v>155</v>
      </c>
      <c r="F1217" t="s">
        <v>137</v>
      </c>
      <c r="G1217" t="s">
        <v>39</v>
      </c>
      <c r="H1217" t="s">
        <v>156</v>
      </c>
      <c r="I1217">
        <v>60</v>
      </c>
    </row>
    <row r="1218" spans="1:9" x14ac:dyDescent="0.25">
      <c r="A1218" s="167">
        <f>+COUNTIF($B$1:B1218,Hoja1!$D$10)</f>
        <v>31</v>
      </c>
      <c r="B1218">
        <v>73443</v>
      </c>
      <c r="C1218">
        <v>2106</v>
      </c>
      <c r="D1218">
        <v>2106</v>
      </c>
      <c r="E1218" t="s">
        <v>202</v>
      </c>
      <c r="F1218" t="s">
        <v>137</v>
      </c>
      <c r="G1218" t="s">
        <v>39</v>
      </c>
      <c r="H1218" t="s">
        <v>156</v>
      </c>
      <c r="I1218">
        <v>14</v>
      </c>
    </row>
    <row r="1219" spans="1:9" x14ac:dyDescent="0.25">
      <c r="A1219" s="167">
        <f>+COUNTIF($B$1:B1219,Hoja1!$D$10)</f>
        <v>31</v>
      </c>
      <c r="B1219">
        <v>73449</v>
      </c>
      <c r="C1219">
        <v>1207</v>
      </c>
      <c r="D1219">
        <v>1207</v>
      </c>
      <c r="E1219" t="s">
        <v>134</v>
      </c>
      <c r="F1219" t="s">
        <v>135</v>
      </c>
      <c r="G1219" t="s">
        <v>39</v>
      </c>
      <c r="H1219" t="s">
        <v>130</v>
      </c>
      <c r="I1219">
        <v>255</v>
      </c>
    </row>
    <row r="1220" spans="1:9" x14ac:dyDescent="0.25">
      <c r="A1220" s="167">
        <f>+COUNTIF($B$1:B1220,Hoja1!$D$10)</f>
        <v>31</v>
      </c>
      <c r="B1220">
        <v>73449</v>
      </c>
      <c r="C1220">
        <v>2104</v>
      </c>
      <c r="D1220">
        <v>2104</v>
      </c>
      <c r="E1220" t="s">
        <v>155</v>
      </c>
      <c r="F1220" t="s">
        <v>137</v>
      </c>
      <c r="G1220" t="s">
        <v>39</v>
      </c>
      <c r="H1220" t="s">
        <v>156</v>
      </c>
      <c r="I1220">
        <v>96</v>
      </c>
    </row>
    <row r="1221" spans="1:9" x14ac:dyDescent="0.25">
      <c r="A1221" s="167">
        <f>+COUNTIF($B$1:B1221,Hoja1!$D$10)</f>
        <v>31</v>
      </c>
      <c r="B1221">
        <v>73483</v>
      </c>
      <c r="C1221">
        <v>2104</v>
      </c>
      <c r="D1221">
        <v>2104</v>
      </c>
      <c r="E1221" t="s">
        <v>155</v>
      </c>
      <c r="F1221" t="s">
        <v>137</v>
      </c>
      <c r="G1221" t="s">
        <v>39</v>
      </c>
      <c r="H1221" t="s">
        <v>156</v>
      </c>
      <c r="I1221">
        <v>9</v>
      </c>
    </row>
    <row r="1222" spans="1:9" x14ac:dyDescent="0.25">
      <c r="A1222" s="167">
        <f>+COUNTIF($B$1:B1222,Hoja1!$D$10)</f>
        <v>31</v>
      </c>
      <c r="B1222">
        <v>73555</v>
      </c>
      <c r="C1222">
        <v>1207</v>
      </c>
      <c r="D1222">
        <v>1207</v>
      </c>
      <c r="E1222" t="s">
        <v>134</v>
      </c>
      <c r="F1222" t="s">
        <v>135</v>
      </c>
      <c r="G1222" t="s">
        <v>39</v>
      </c>
      <c r="H1222" t="s">
        <v>130</v>
      </c>
      <c r="I1222">
        <v>13</v>
      </c>
    </row>
    <row r="1223" spans="1:9" x14ac:dyDescent="0.25">
      <c r="A1223" s="167">
        <f>+COUNTIF($B$1:B1223,Hoja1!$D$10)</f>
        <v>31</v>
      </c>
      <c r="B1223">
        <v>73555</v>
      </c>
      <c r="C1223">
        <v>2104</v>
      </c>
      <c r="D1223">
        <v>2104</v>
      </c>
      <c r="E1223" t="s">
        <v>155</v>
      </c>
      <c r="F1223" t="s">
        <v>137</v>
      </c>
      <c r="G1223" t="s">
        <v>39</v>
      </c>
      <c r="H1223" t="s">
        <v>156</v>
      </c>
      <c r="I1223">
        <v>34</v>
      </c>
    </row>
    <row r="1224" spans="1:9" x14ac:dyDescent="0.25">
      <c r="A1224" s="167">
        <f>+COUNTIF($B$1:B1224,Hoja1!$D$10)</f>
        <v>31</v>
      </c>
      <c r="B1224">
        <v>73555</v>
      </c>
      <c r="C1224">
        <v>9929</v>
      </c>
      <c r="D1224">
        <v>9929</v>
      </c>
      <c r="E1224" t="s">
        <v>194</v>
      </c>
      <c r="F1224" t="s">
        <v>195</v>
      </c>
      <c r="G1224" t="s">
        <v>39</v>
      </c>
      <c r="H1224" t="s">
        <v>130</v>
      </c>
      <c r="I1224">
        <v>4</v>
      </c>
    </row>
    <row r="1225" spans="1:9" x14ac:dyDescent="0.25">
      <c r="A1225" s="167">
        <f>+COUNTIF($B$1:B1225,Hoja1!$D$10)</f>
        <v>31</v>
      </c>
      <c r="B1225">
        <v>73585</v>
      </c>
      <c r="C1225">
        <v>1207</v>
      </c>
      <c r="D1225">
        <v>1207</v>
      </c>
      <c r="E1225" t="s">
        <v>134</v>
      </c>
      <c r="F1225" t="s">
        <v>135</v>
      </c>
      <c r="G1225" t="s">
        <v>39</v>
      </c>
      <c r="H1225" t="s">
        <v>130</v>
      </c>
      <c r="I1225">
        <v>296</v>
      </c>
    </row>
    <row r="1226" spans="1:9" x14ac:dyDescent="0.25">
      <c r="A1226" s="167">
        <f>+COUNTIF($B$1:B1226,Hoja1!$D$10)</f>
        <v>31</v>
      </c>
      <c r="B1226">
        <v>73585</v>
      </c>
      <c r="C1226">
        <v>2104</v>
      </c>
      <c r="D1226">
        <v>2104</v>
      </c>
      <c r="E1226" t="s">
        <v>155</v>
      </c>
      <c r="F1226" t="s">
        <v>137</v>
      </c>
      <c r="G1226" t="s">
        <v>39</v>
      </c>
      <c r="H1226" t="s">
        <v>156</v>
      </c>
      <c r="I1226">
        <v>24</v>
      </c>
    </row>
    <row r="1227" spans="1:9" x14ac:dyDescent="0.25">
      <c r="A1227" s="167">
        <f>+COUNTIF($B$1:B1227,Hoja1!$D$10)</f>
        <v>31</v>
      </c>
      <c r="B1227">
        <v>73616</v>
      </c>
      <c r="C1227">
        <v>1207</v>
      </c>
      <c r="D1227">
        <v>1207</v>
      </c>
      <c r="E1227" t="s">
        <v>134</v>
      </c>
      <c r="F1227" t="s">
        <v>135</v>
      </c>
      <c r="G1227" t="s">
        <v>39</v>
      </c>
      <c r="H1227" t="s">
        <v>130</v>
      </c>
      <c r="I1227">
        <v>81</v>
      </c>
    </row>
    <row r="1228" spans="1:9" x14ac:dyDescent="0.25">
      <c r="A1228" s="167">
        <f>+COUNTIF($B$1:B1228,Hoja1!$D$10)</f>
        <v>31</v>
      </c>
      <c r="B1228">
        <v>73671</v>
      </c>
      <c r="C1228">
        <v>9929</v>
      </c>
      <c r="D1228">
        <v>9929</v>
      </c>
      <c r="E1228" t="s">
        <v>194</v>
      </c>
      <c r="F1228" t="s">
        <v>195</v>
      </c>
      <c r="G1228" t="s">
        <v>39</v>
      </c>
      <c r="H1228" t="s">
        <v>130</v>
      </c>
      <c r="I1228">
        <v>1</v>
      </c>
    </row>
    <row r="1229" spans="1:9" x14ac:dyDescent="0.25">
      <c r="A1229" s="167">
        <f>+COUNTIF($B$1:B1229,Hoja1!$D$10)</f>
        <v>31</v>
      </c>
      <c r="B1229">
        <v>73675</v>
      </c>
      <c r="C1229">
        <v>9929</v>
      </c>
      <c r="D1229">
        <v>9929</v>
      </c>
      <c r="E1229" t="s">
        <v>194</v>
      </c>
      <c r="F1229" t="s">
        <v>195</v>
      </c>
      <c r="G1229" t="s">
        <v>39</v>
      </c>
      <c r="H1229" t="s">
        <v>130</v>
      </c>
      <c r="I1229">
        <v>1</v>
      </c>
    </row>
    <row r="1230" spans="1:9" x14ac:dyDescent="0.25">
      <c r="A1230" s="167">
        <f>+COUNTIF($B$1:B1230,Hoja1!$D$10)</f>
        <v>31</v>
      </c>
      <c r="B1230">
        <v>73854</v>
      </c>
      <c r="C1230">
        <v>2104</v>
      </c>
      <c r="D1230">
        <v>2104</v>
      </c>
      <c r="E1230" t="s">
        <v>155</v>
      </c>
      <c r="F1230" t="s">
        <v>137</v>
      </c>
      <c r="G1230" t="s">
        <v>39</v>
      </c>
      <c r="H1230" t="s">
        <v>156</v>
      </c>
      <c r="I1230">
        <v>8</v>
      </c>
    </row>
    <row r="1231" spans="1:9" x14ac:dyDescent="0.25">
      <c r="A1231" s="167">
        <f>+COUNTIF($B$1:B1231,Hoja1!$D$10)</f>
        <v>31</v>
      </c>
      <c r="B1231">
        <v>76001</v>
      </c>
      <c r="C1231">
        <v>1111</v>
      </c>
      <c r="D1231">
        <v>1111</v>
      </c>
      <c r="E1231" t="s">
        <v>131</v>
      </c>
      <c r="F1231" t="s">
        <v>132</v>
      </c>
      <c r="G1231" t="s">
        <v>39</v>
      </c>
      <c r="H1231" t="s">
        <v>130</v>
      </c>
      <c r="I1231">
        <v>9</v>
      </c>
    </row>
    <row r="1232" spans="1:9" x14ac:dyDescent="0.25">
      <c r="A1232" s="167">
        <f>+COUNTIF($B$1:B1232,Hoja1!$D$10)</f>
        <v>31</v>
      </c>
      <c r="B1232">
        <v>76001</v>
      </c>
      <c r="C1232">
        <v>1117</v>
      </c>
      <c r="D1232">
        <v>1117</v>
      </c>
      <c r="E1232" t="s">
        <v>238</v>
      </c>
      <c r="F1232" t="s">
        <v>137</v>
      </c>
      <c r="G1232" t="s">
        <v>39</v>
      </c>
      <c r="H1232" t="s">
        <v>130</v>
      </c>
      <c r="I1232">
        <v>13</v>
      </c>
    </row>
    <row r="1233" spans="1:9" x14ac:dyDescent="0.25">
      <c r="A1233" s="167">
        <f>+COUNTIF($B$1:B1233,Hoja1!$D$10)</f>
        <v>31</v>
      </c>
      <c r="B1233">
        <v>76001</v>
      </c>
      <c r="C1233">
        <v>1203</v>
      </c>
      <c r="D1233">
        <v>1203</v>
      </c>
      <c r="E1233" t="s">
        <v>240</v>
      </c>
      <c r="F1233" t="s">
        <v>213</v>
      </c>
      <c r="G1233" t="s">
        <v>39</v>
      </c>
      <c r="H1233" t="s">
        <v>130</v>
      </c>
      <c r="I1233">
        <v>20874</v>
      </c>
    </row>
    <row r="1234" spans="1:9" x14ac:dyDescent="0.25">
      <c r="A1234" s="167">
        <f>+COUNTIF($B$1:B1234,Hoja1!$D$10)</f>
        <v>31</v>
      </c>
      <c r="B1234">
        <v>76001</v>
      </c>
      <c r="C1234">
        <v>1207</v>
      </c>
      <c r="D1234">
        <v>1207</v>
      </c>
      <c r="E1234" t="s">
        <v>134</v>
      </c>
      <c r="F1234" t="s">
        <v>135</v>
      </c>
      <c r="G1234" t="s">
        <v>39</v>
      </c>
      <c r="H1234" t="s">
        <v>130</v>
      </c>
      <c r="I1234">
        <v>1140</v>
      </c>
    </row>
    <row r="1235" spans="1:9" x14ac:dyDescent="0.25">
      <c r="A1235" s="167">
        <f>+COUNTIF($B$1:B1235,Hoja1!$D$10)</f>
        <v>31</v>
      </c>
      <c r="B1235">
        <v>76001</v>
      </c>
      <c r="C1235">
        <v>1208</v>
      </c>
      <c r="D1235">
        <v>1208</v>
      </c>
      <c r="E1235" t="s">
        <v>344</v>
      </c>
      <c r="F1235" t="s">
        <v>345</v>
      </c>
      <c r="G1235" t="s">
        <v>39</v>
      </c>
      <c r="H1235" t="s">
        <v>130</v>
      </c>
      <c r="I1235">
        <v>319</v>
      </c>
    </row>
    <row r="1236" spans="1:9" x14ac:dyDescent="0.25">
      <c r="A1236" s="167">
        <f>+COUNTIF($B$1:B1236,Hoja1!$D$10)</f>
        <v>31</v>
      </c>
      <c r="B1236">
        <v>76001</v>
      </c>
      <c r="C1236">
        <v>1701</v>
      </c>
      <c r="D1236">
        <v>1701</v>
      </c>
      <c r="E1236" t="s">
        <v>212</v>
      </c>
      <c r="F1236" t="s">
        <v>137</v>
      </c>
      <c r="G1236" t="s">
        <v>138</v>
      </c>
      <c r="H1236" t="s">
        <v>130</v>
      </c>
      <c r="I1236">
        <v>16</v>
      </c>
    </row>
    <row r="1237" spans="1:9" x14ac:dyDescent="0.25">
      <c r="A1237" s="167">
        <f>+COUNTIF($B$1:B1237,Hoja1!$D$10)</f>
        <v>31</v>
      </c>
      <c r="B1237">
        <v>76001</v>
      </c>
      <c r="C1237">
        <v>1701</v>
      </c>
      <c r="D1237">
        <v>1702</v>
      </c>
      <c r="E1237" t="s">
        <v>212</v>
      </c>
      <c r="F1237" t="s">
        <v>213</v>
      </c>
      <c r="G1237" t="s">
        <v>138</v>
      </c>
      <c r="H1237" t="s">
        <v>130</v>
      </c>
      <c r="I1237">
        <v>8374</v>
      </c>
    </row>
    <row r="1238" spans="1:9" x14ac:dyDescent="0.25">
      <c r="A1238" s="167">
        <f>+COUNTIF($B$1:B1238,Hoja1!$D$10)</f>
        <v>31</v>
      </c>
      <c r="B1238">
        <v>76001</v>
      </c>
      <c r="C1238">
        <v>1704</v>
      </c>
      <c r="D1238">
        <v>1704</v>
      </c>
      <c r="E1238" t="s">
        <v>136</v>
      </c>
      <c r="F1238" t="s">
        <v>137</v>
      </c>
      <c r="G1238" t="s">
        <v>138</v>
      </c>
      <c r="H1238" t="s">
        <v>130</v>
      </c>
      <c r="I1238">
        <v>162</v>
      </c>
    </row>
    <row r="1239" spans="1:9" x14ac:dyDescent="0.25">
      <c r="A1239" s="167">
        <f>+COUNTIF($B$1:B1239,Hoja1!$D$10)</f>
        <v>31</v>
      </c>
      <c r="B1239">
        <v>76001</v>
      </c>
      <c r="C1239">
        <v>1706</v>
      </c>
      <c r="D1239">
        <v>1706</v>
      </c>
      <c r="E1239" t="s">
        <v>139</v>
      </c>
      <c r="F1239" t="s">
        <v>137</v>
      </c>
      <c r="G1239" t="s">
        <v>138</v>
      </c>
      <c r="H1239" t="s">
        <v>130</v>
      </c>
      <c r="I1239">
        <v>312</v>
      </c>
    </row>
    <row r="1240" spans="1:9" x14ac:dyDescent="0.25">
      <c r="A1240" s="167">
        <f>+COUNTIF($B$1:B1240,Hoja1!$D$10)</f>
        <v>31</v>
      </c>
      <c r="B1240">
        <v>76001</v>
      </c>
      <c r="C1240">
        <v>1712</v>
      </c>
      <c r="D1240">
        <v>1712</v>
      </c>
      <c r="E1240" t="s">
        <v>143</v>
      </c>
      <c r="F1240" t="s">
        <v>129</v>
      </c>
      <c r="G1240" t="s">
        <v>138</v>
      </c>
      <c r="H1240" t="s">
        <v>130</v>
      </c>
      <c r="I1240">
        <v>38</v>
      </c>
    </row>
    <row r="1241" spans="1:9" x14ac:dyDescent="0.25">
      <c r="A1241" s="167">
        <f>+COUNTIF($B$1:B1241,Hoja1!$D$10)</f>
        <v>31</v>
      </c>
      <c r="B1241">
        <v>76001</v>
      </c>
      <c r="C1241">
        <v>1714</v>
      </c>
      <c r="D1241">
        <v>1714</v>
      </c>
      <c r="E1241" t="s">
        <v>144</v>
      </c>
      <c r="F1241" t="s">
        <v>137</v>
      </c>
      <c r="G1241" t="s">
        <v>138</v>
      </c>
      <c r="H1241" t="s">
        <v>130</v>
      </c>
      <c r="I1241">
        <v>42</v>
      </c>
    </row>
    <row r="1242" spans="1:9" x14ac:dyDescent="0.25">
      <c r="A1242" s="167">
        <f>+COUNTIF($B$1:B1242,Hoja1!$D$10)</f>
        <v>31</v>
      </c>
      <c r="B1242">
        <v>76001</v>
      </c>
      <c r="C1242">
        <v>1718</v>
      </c>
      <c r="D1242">
        <v>1716</v>
      </c>
      <c r="E1242" t="s">
        <v>145</v>
      </c>
      <c r="F1242" t="s">
        <v>213</v>
      </c>
      <c r="G1242" t="s">
        <v>138</v>
      </c>
      <c r="H1242" t="s">
        <v>130</v>
      </c>
      <c r="I1242">
        <v>4629</v>
      </c>
    </row>
    <row r="1243" spans="1:9" x14ac:dyDescent="0.25">
      <c r="A1243" s="167">
        <f>+COUNTIF($B$1:B1243,Hoja1!$D$10)</f>
        <v>31</v>
      </c>
      <c r="B1243">
        <v>76001</v>
      </c>
      <c r="C1243">
        <v>1805</v>
      </c>
      <c r="D1243">
        <v>1805</v>
      </c>
      <c r="E1243" t="s">
        <v>409</v>
      </c>
      <c r="F1243" t="s">
        <v>213</v>
      </c>
      <c r="G1243" t="s">
        <v>138</v>
      </c>
      <c r="H1243" t="s">
        <v>130</v>
      </c>
      <c r="I1243">
        <v>21162</v>
      </c>
    </row>
    <row r="1244" spans="1:9" x14ac:dyDescent="0.25">
      <c r="A1244" s="167">
        <f>+COUNTIF($B$1:B1244,Hoja1!$D$10)</f>
        <v>31</v>
      </c>
      <c r="B1244">
        <v>76001</v>
      </c>
      <c r="C1244">
        <v>1806</v>
      </c>
      <c r="D1244">
        <v>1807</v>
      </c>
      <c r="E1244" t="s">
        <v>217</v>
      </c>
      <c r="F1244" t="s">
        <v>213</v>
      </c>
      <c r="G1244" t="s">
        <v>138</v>
      </c>
      <c r="H1244" t="s">
        <v>130</v>
      </c>
      <c r="I1244">
        <v>4937</v>
      </c>
    </row>
    <row r="1245" spans="1:9" x14ac:dyDescent="0.25">
      <c r="A1245" s="167">
        <f>+COUNTIF($B$1:B1245,Hoja1!$D$10)</f>
        <v>31</v>
      </c>
      <c r="B1245">
        <v>76001</v>
      </c>
      <c r="C1245">
        <v>1818</v>
      </c>
      <c r="D1245">
        <v>1816</v>
      </c>
      <c r="E1245" t="s">
        <v>149</v>
      </c>
      <c r="F1245" t="s">
        <v>129</v>
      </c>
      <c r="G1245" t="s">
        <v>138</v>
      </c>
      <c r="H1245" t="s">
        <v>130</v>
      </c>
      <c r="I1245">
        <v>41</v>
      </c>
    </row>
    <row r="1246" spans="1:9" x14ac:dyDescent="0.25">
      <c r="A1246" s="167">
        <f>+COUNTIF($B$1:B1246,Hoja1!$D$10)</f>
        <v>31</v>
      </c>
      <c r="B1246">
        <v>76001</v>
      </c>
      <c r="C1246">
        <v>1818</v>
      </c>
      <c r="D1246">
        <v>1818</v>
      </c>
      <c r="E1246" t="s">
        <v>149</v>
      </c>
      <c r="F1246" t="s">
        <v>137</v>
      </c>
      <c r="G1246" t="s">
        <v>138</v>
      </c>
      <c r="H1246" t="s">
        <v>130</v>
      </c>
      <c r="I1246">
        <v>2005</v>
      </c>
    </row>
    <row r="1247" spans="1:9" x14ac:dyDescent="0.25">
      <c r="A1247" s="167">
        <f>+COUNTIF($B$1:B1247,Hoja1!$D$10)</f>
        <v>31</v>
      </c>
      <c r="B1247">
        <v>76001</v>
      </c>
      <c r="C1247">
        <v>1826</v>
      </c>
      <c r="D1247">
        <v>1826</v>
      </c>
      <c r="E1247" t="s">
        <v>151</v>
      </c>
      <c r="F1247" t="s">
        <v>137</v>
      </c>
      <c r="G1247" t="s">
        <v>138</v>
      </c>
      <c r="H1247" t="s">
        <v>130</v>
      </c>
      <c r="I1247">
        <v>105</v>
      </c>
    </row>
    <row r="1248" spans="1:9" x14ac:dyDescent="0.25">
      <c r="A1248" s="167">
        <f>+COUNTIF($B$1:B1248,Hoja1!$D$10)</f>
        <v>31</v>
      </c>
      <c r="B1248">
        <v>76001</v>
      </c>
      <c r="C1248">
        <v>1827</v>
      </c>
      <c r="D1248">
        <v>1827</v>
      </c>
      <c r="E1248" t="s">
        <v>152</v>
      </c>
      <c r="F1248" t="s">
        <v>153</v>
      </c>
      <c r="G1248" t="s">
        <v>138</v>
      </c>
      <c r="H1248" t="s">
        <v>130</v>
      </c>
      <c r="I1248">
        <v>95</v>
      </c>
    </row>
    <row r="1249" spans="1:9" x14ac:dyDescent="0.25">
      <c r="A1249" s="167">
        <f>+COUNTIF($B$1:B1249,Hoja1!$D$10)</f>
        <v>31</v>
      </c>
      <c r="B1249">
        <v>76001</v>
      </c>
      <c r="C1249">
        <v>1828</v>
      </c>
      <c r="D1249">
        <v>1828</v>
      </c>
      <c r="E1249" t="s">
        <v>410</v>
      </c>
      <c r="F1249" t="s">
        <v>213</v>
      </c>
      <c r="G1249" t="s">
        <v>138</v>
      </c>
      <c r="H1249" t="s">
        <v>130</v>
      </c>
      <c r="I1249">
        <v>8322</v>
      </c>
    </row>
    <row r="1250" spans="1:9" x14ac:dyDescent="0.25">
      <c r="A1250" s="167">
        <f>+COUNTIF($B$1:B1250,Hoja1!$D$10)</f>
        <v>31</v>
      </c>
      <c r="B1250">
        <v>76001</v>
      </c>
      <c r="C1250">
        <v>1830</v>
      </c>
      <c r="D1250">
        <v>1830</v>
      </c>
      <c r="E1250" t="s">
        <v>347</v>
      </c>
      <c r="F1250" t="s">
        <v>213</v>
      </c>
      <c r="G1250" t="s">
        <v>138</v>
      </c>
      <c r="H1250" t="s">
        <v>130</v>
      </c>
      <c r="I1250">
        <v>8495</v>
      </c>
    </row>
    <row r="1251" spans="1:9" x14ac:dyDescent="0.25">
      <c r="A1251" s="167">
        <f>+COUNTIF($B$1:B1251,Hoja1!$D$10)</f>
        <v>31</v>
      </c>
      <c r="B1251">
        <v>76001</v>
      </c>
      <c r="C1251">
        <v>1831</v>
      </c>
      <c r="D1251">
        <v>1831</v>
      </c>
      <c r="E1251" t="s">
        <v>405</v>
      </c>
      <c r="F1251" t="s">
        <v>135</v>
      </c>
      <c r="G1251" t="s">
        <v>138</v>
      </c>
      <c r="H1251" t="s">
        <v>130</v>
      </c>
      <c r="I1251">
        <v>15</v>
      </c>
    </row>
    <row r="1252" spans="1:9" x14ac:dyDescent="0.25">
      <c r="A1252" s="167">
        <f>+COUNTIF($B$1:B1252,Hoja1!$D$10)</f>
        <v>31</v>
      </c>
      <c r="B1252">
        <v>76001</v>
      </c>
      <c r="C1252">
        <v>2102</v>
      </c>
      <c r="D1252">
        <v>2102</v>
      </c>
      <c r="E1252" t="s">
        <v>154</v>
      </c>
      <c r="F1252" t="s">
        <v>137</v>
      </c>
      <c r="G1252" t="s">
        <v>39</v>
      </c>
      <c r="H1252" t="s">
        <v>130</v>
      </c>
      <c r="I1252">
        <v>5144</v>
      </c>
    </row>
    <row r="1253" spans="1:9" x14ac:dyDescent="0.25">
      <c r="A1253" s="167">
        <f>+COUNTIF($B$1:B1253,Hoja1!$D$10)</f>
        <v>31</v>
      </c>
      <c r="B1253">
        <v>76001</v>
      </c>
      <c r="C1253">
        <v>2104</v>
      </c>
      <c r="D1253">
        <v>2104</v>
      </c>
      <c r="E1253" t="s">
        <v>155</v>
      </c>
      <c r="F1253" t="s">
        <v>137</v>
      </c>
      <c r="G1253" t="s">
        <v>39</v>
      </c>
      <c r="H1253" t="s">
        <v>156</v>
      </c>
      <c r="I1253">
        <v>451</v>
      </c>
    </row>
    <row r="1254" spans="1:9" x14ac:dyDescent="0.25">
      <c r="A1254" s="167">
        <f>+COUNTIF($B$1:B1254,Hoja1!$D$10)</f>
        <v>31</v>
      </c>
      <c r="B1254">
        <v>76001</v>
      </c>
      <c r="C1254">
        <v>2114</v>
      </c>
      <c r="D1254">
        <v>2114</v>
      </c>
      <c r="E1254" t="s">
        <v>355</v>
      </c>
      <c r="F1254" t="s">
        <v>213</v>
      </c>
      <c r="G1254" t="s">
        <v>39</v>
      </c>
      <c r="H1254" t="s">
        <v>156</v>
      </c>
      <c r="I1254">
        <v>3762</v>
      </c>
    </row>
    <row r="1255" spans="1:9" x14ac:dyDescent="0.25">
      <c r="A1255" s="167">
        <f>+COUNTIF($B$1:B1255,Hoja1!$D$10)</f>
        <v>31</v>
      </c>
      <c r="B1255">
        <v>76001</v>
      </c>
      <c r="C1255">
        <v>2206</v>
      </c>
      <c r="D1255">
        <v>2206</v>
      </c>
      <c r="E1255" t="s">
        <v>411</v>
      </c>
      <c r="F1255" t="s">
        <v>213</v>
      </c>
      <c r="G1255" t="s">
        <v>39</v>
      </c>
      <c r="H1255" t="s">
        <v>156</v>
      </c>
      <c r="I1255">
        <v>823</v>
      </c>
    </row>
    <row r="1256" spans="1:9" x14ac:dyDescent="0.25">
      <c r="A1256" s="167">
        <f>+COUNTIF($B$1:B1256,Hoja1!$D$10)</f>
        <v>31</v>
      </c>
      <c r="B1256">
        <v>76001</v>
      </c>
      <c r="C1256">
        <v>2701</v>
      </c>
      <c r="D1256">
        <v>2701</v>
      </c>
      <c r="E1256" t="s">
        <v>259</v>
      </c>
      <c r="F1256" t="s">
        <v>137</v>
      </c>
      <c r="G1256" t="s">
        <v>138</v>
      </c>
      <c r="H1256" t="s">
        <v>156</v>
      </c>
      <c r="I1256">
        <v>63</v>
      </c>
    </row>
    <row r="1257" spans="1:9" x14ac:dyDescent="0.25">
      <c r="A1257" s="167">
        <f>+COUNTIF($B$1:B1257,Hoja1!$D$10)</f>
        <v>31</v>
      </c>
      <c r="B1257">
        <v>76001</v>
      </c>
      <c r="C1257">
        <v>2709</v>
      </c>
      <c r="D1257">
        <v>2709</v>
      </c>
      <c r="E1257" t="s">
        <v>205</v>
      </c>
      <c r="F1257" t="s">
        <v>137</v>
      </c>
      <c r="G1257" t="s">
        <v>138</v>
      </c>
      <c r="H1257" t="s">
        <v>156</v>
      </c>
      <c r="I1257">
        <v>1041</v>
      </c>
    </row>
    <row r="1258" spans="1:9" x14ac:dyDescent="0.25">
      <c r="A1258" s="167">
        <f>+COUNTIF($B$1:B1258,Hoja1!$D$10)</f>
        <v>31</v>
      </c>
      <c r="B1258">
        <v>76001</v>
      </c>
      <c r="C1258">
        <v>2721</v>
      </c>
      <c r="D1258">
        <v>2721</v>
      </c>
      <c r="E1258" t="s">
        <v>163</v>
      </c>
      <c r="F1258" t="s">
        <v>129</v>
      </c>
      <c r="G1258" t="s">
        <v>138</v>
      </c>
      <c r="H1258" t="s">
        <v>156</v>
      </c>
      <c r="I1258">
        <v>271</v>
      </c>
    </row>
    <row r="1259" spans="1:9" x14ac:dyDescent="0.25">
      <c r="A1259" s="167">
        <f>+COUNTIF($B$1:B1259,Hoja1!$D$10)</f>
        <v>31</v>
      </c>
      <c r="B1259">
        <v>76001</v>
      </c>
      <c r="C1259">
        <v>2731</v>
      </c>
      <c r="D1259">
        <v>2731</v>
      </c>
      <c r="E1259" t="s">
        <v>412</v>
      </c>
      <c r="F1259" t="s">
        <v>213</v>
      </c>
      <c r="G1259" t="s">
        <v>138</v>
      </c>
      <c r="H1259" t="s">
        <v>156</v>
      </c>
      <c r="I1259">
        <v>2342</v>
      </c>
    </row>
    <row r="1260" spans="1:9" x14ac:dyDescent="0.25">
      <c r="A1260" s="167">
        <f>+COUNTIF($B$1:B1260,Hoja1!$D$10)</f>
        <v>31</v>
      </c>
      <c r="B1260">
        <v>76001</v>
      </c>
      <c r="C1260">
        <v>2748</v>
      </c>
      <c r="D1260">
        <v>2748</v>
      </c>
      <c r="E1260" t="s">
        <v>413</v>
      </c>
      <c r="F1260" t="s">
        <v>213</v>
      </c>
      <c r="G1260" t="s">
        <v>138</v>
      </c>
      <c r="H1260" t="s">
        <v>156</v>
      </c>
      <c r="I1260">
        <v>252</v>
      </c>
    </row>
    <row r="1261" spans="1:9" x14ac:dyDescent="0.25">
      <c r="A1261" s="167">
        <f>+COUNTIF($B$1:B1261,Hoja1!$D$10)</f>
        <v>31</v>
      </c>
      <c r="B1261">
        <v>76001</v>
      </c>
      <c r="C1261">
        <v>2829</v>
      </c>
      <c r="D1261">
        <v>2829</v>
      </c>
      <c r="E1261" t="s">
        <v>170</v>
      </c>
      <c r="F1261" t="s">
        <v>137</v>
      </c>
      <c r="G1261" t="s">
        <v>138</v>
      </c>
      <c r="H1261" t="s">
        <v>156</v>
      </c>
      <c r="I1261">
        <v>1855</v>
      </c>
    </row>
    <row r="1262" spans="1:9" x14ac:dyDescent="0.25">
      <c r="A1262" s="167">
        <f>+COUNTIF($B$1:B1262,Hoja1!$D$10)</f>
        <v>31</v>
      </c>
      <c r="B1262">
        <v>76001</v>
      </c>
      <c r="C1262">
        <v>2829</v>
      </c>
      <c r="D1262">
        <v>2841</v>
      </c>
      <c r="E1262" t="s">
        <v>170</v>
      </c>
      <c r="F1262" t="s">
        <v>129</v>
      </c>
      <c r="G1262" t="s">
        <v>138</v>
      </c>
      <c r="H1262" t="s">
        <v>156</v>
      </c>
      <c r="I1262">
        <v>16</v>
      </c>
    </row>
    <row r="1263" spans="1:9" x14ac:dyDescent="0.25">
      <c r="A1263" s="167">
        <f>+COUNTIF($B$1:B1263,Hoja1!$D$10)</f>
        <v>31</v>
      </c>
      <c r="B1263">
        <v>76001</v>
      </c>
      <c r="C1263">
        <v>2833</v>
      </c>
      <c r="D1263">
        <v>2833</v>
      </c>
      <c r="E1263" t="s">
        <v>171</v>
      </c>
      <c r="F1263" t="s">
        <v>129</v>
      </c>
      <c r="G1263" t="s">
        <v>138</v>
      </c>
      <c r="H1263" t="s">
        <v>156</v>
      </c>
      <c r="I1263">
        <v>209</v>
      </c>
    </row>
    <row r="1264" spans="1:9" x14ac:dyDescent="0.25">
      <c r="A1264" s="167">
        <f>+COUNTIF($B$1:B1264,Hoja1!$D$10)</f>
        <v>31</v>
      </c>
      <c r="B1264">
        <v>76001</v>
      </c>
      <c r="C1264">
        <v>3301</v>
      </c>
      <c r="D1264">
        <v>3301</v>
      </c>
      <c r="E1264" t="s">
        <v>356</v>
      </c>
      <c r="F1264" t="s">
        <v>213</v>
      </c>
      <c r="G1264" t="s">
        <v>39</v>
      </c>
      <c r="H1264" t="s">
        <v>156</v>
      </c>
      <c r="I1264">
        <v>14190</v>
      </c>
    </row>
    <row r="1265" spans="1:9" x14ac:dyDescent="0.25">
      <c r="A1265" s="167">
        <f>+COUNTIF($B$1:B1265,Hoja1!$D$10)</f>
        <v>31</v>
      </c>
      <c r="B1265">
        <v>76001</v>
      </c>
      <c r="C1265">
        <v>3706</v>
      </c>
      <c r="D1265">
        <v>3706</v>
      </c>
      <c r="E1265" t="s">
        <v>414</v>
      </c>
      <c r="F1265" t="s">
        <v>213</v>
      </c>
      <c r="G1265" t="s">
        <v>138</v>
      </c>
      <c r="H1265" t="s">
        <v>179</v>
      </c>
      <c r="I1265">
        <v>1250</v>
      </c>
    </row>
    <row r="1266" spans="1:9" x14ac:dyDescent="0.25">
      <c r="A1266" s="167">
        <f>+COUNTIF($B$1:B1266,Hoja1!$D$10)</f>
        <v>31</v>
      </c>
      <c r="B1266">
        <v>76001</v>
      </c>
      <c r="C1266">
        <v>3715</v>
      </c>
      <c r="D1266">
        <v>3715</v>
      </c>
      <c r="E1266" t="s">
        <v>415</v>
      </c>
      <c r="F1266" t="s">
        <v>213</v>
      </c>
      <c r="G1266" t="s">
        <v>138</v>
      </c>
      <c r="H1266" t="s">
        <v>179</v>
      </c>
      <c r="I1266">
        <v>595</v>
      </c>
    </row>
    <row r="1267" spans="1:9" x14ac:dyDescent="0.25">
      <c r="A1267" s="167">
        <f>+COUNTIF($B$1:B1267,Hoja1!$D$10)</f>
        <v>31</v>
      </c>
      <c r="B1267">
        <v>76001</v>
      </c>
      <c r="C1267">
        <v>3803</v>
      </c>
      <c r="D1267">
        <v>3803</v>
      </c>
      <c r="E1267" t="s">
        <v>416</v>
      </c>
      <c r="F1267" t="s">
        <v>213</v>
      </c>
      <c r="G1267" t="s">
        <v>138</v>
      </c>
      <c r="H1267" t="s">
        <v>156</v>
      </c>
      <c r="I1267">
        <v>649</v>
      </c>
    </row>
    <row r="1268" spans="1:9" x14ac:dyDescent="0.25">
      <c r="A1268" s="167">
        <f>+COUNTIF($B$1:B1268,Hoja1!$D$10)</f>
        <v>31</v>
      </c>
      <c r="B1268">
        <v>76001</v>
      </c>
      <c r="C1268">
        <v>3806</v>
      </c>
      <c r="D1268">
        <v>3806</v>
      </c>
      <c r="E1268" t="s">
        <v>417</v>
      </c>
      <c r="F1268" t="s">
        <v>213</v>
      </c>
      <c r="G1268" t="s">
        <v>138</v>
      </c>
      <c r="H1268" t="s">
        <v>179</v>
      </c>
      <c r="I1268">
        <v>180</v>
      </c>
    </row>
    <row r="1269" spans="1:9" x14ac:dyDescent="0.25">
      <c r="A1269" s="167">
        <f>+COUNTIF($B$1:B1269,Hoja1!$D$10)</f>
        <v>31</v>
      </c>
      <c r="B1269">
        <v>76001</v>
      </c>
      <c r="C1269">
        <v>3817</v>
      </c>
      <c r="D1269">
        <v>3817</v>
      </c>
      <c r="E1269" t="s">
        <v>335</v>
      </c>
      <c r="F1269" t="s">
        <v>336</v>
      </c>
      <c r="G1269" t="s">
        <v>138</v>
      </c>
      <c r="H1269" t="s">
        <v>156</v>
      </c>
      <c r="I1269">
        <v>594</v>
      </c>
    </row>
    <row r="1270" spans="1:9" x14ac:dyDescent="0.25">
      <c r="A1270" s="167">
        <f>+COUNTIF($B$1:B1270,Hoja1!$D$10)</f>
        <v>31</v>
      </c>
      <c r="B1270">
        <v>76001</v>
      </c>
      <c r="C1270">
        <v>4101</v>
      </c>
      <c r="D1270">
        <v>4101</v>
      </c>
      <c r="E1270" t="s">
        <v>391</v>
      </c>
      <c r="F1270" t="s">
        <v>213</v>
      </c>
      <c r="G1270" t="s">
        <v>39</v>
      </c>
      <c r="H1270" t="s">
        <v>182</v>
      </c>
      <c r="I1270">
        <v>317</v>
      </c>
    </row>
    <row r="1271" spans="1:9" x14ac:dyDescent="0.25">
      <c r="A1271" s="167">
        <f>+COUNTIF($B$1:B1271,Hoja1!$D$10)</f>
        <v>31</v>
      </c>
      <c r="B1271">
        <v>76001</v>
      </c>
      <c r="C1271">
        <v>4109</v>
      </c>
      <c r="D1271">
        <v>4109</v>
      </c>
      <c r="E1271" t="s">
        <v>418</v>
      </c>
      <c r="F1271" t="s">
        <v>213</v>
      </c>
      <c r="G1271" t="s">
        <v>39</v>
      </c>
      <c r="H1271" t="s">
        <v>182</v>
      </c>
      <c r="I1271">
        <v>1741</v>
      </c>
    </row>
    <row r="1272" spans="1:9" x14ac:dyDescent="0.25">
      <c r="A1272" s="167">
        <f>+COUNTIF($B$1:B1272,Hoja1!$D$10)</f>
        <v>31</v>
      </c>
      <c r="B1272">
        <v>76001</v>
      </c>
      <c r="C1272">
        <v>4701</v>
      </c>
      <c r="D1272">
        <v>4701</v>
      </c>
      <c r="E1272" t="s">
        <v>419</v>
      </c>
      <c r="F1272" t="s">
        <v>213</v>
      </c>
      <c r="G1272" t="s">
        <v>138</v>
      </c>
      <c r="H1272" t="s">
        <v>182</v>
      </c>
      <c r="I1272">
        <v>1454</v>
      </c>
    </row>
    <row r="1273" spans="1:9" x14ac:dyDescent="0.25">
      <c r="A1273" s="167">
        <f>+COUNTIF($B$1:B1273,Hoja1!$D$10)</f>
        <v>31</v>
      </c>
      <c r="B1273">
        <v>76001</v>
      </c>
      <c r="C1273">
        <v>4808</v>
      </c>
      <c r="D1273">
        <v>4808</v>
      </c>
      <c r="E1273" t="s">
        <v>384</v>
      </c>
      <c r="F1273" t="s">
        <v>213</v>
      </c>
      <c r="G1273" t="s">
        <v>138</v>
      </c>
      <c r="H1273" t="s">
        <v>182</v>
      </c>
      <c r="I1273">
        <v>35</v>
      </c>
    </row>
    <row r="1274" spans="1:9" x14ac:dyDescent="0.25">
      <c r="A1274" s="167">
        <f>+COUNTIF($B$1:B1274,Hoja1!$D$10)</f>
        <v>31</v>
      </c>
      <c r="B1274">
        <v>76001</v>
      </c>
      <c r="C1274">
        <v>4811</v>
      </c>
      <c r="D1274">
        <v>4811</v>
      </c>
      <c r="E1274" t="s">
        <v>420</v>
      </c>
      <c r="F1274" t="s">
        <v>213</v>
      </c>
      <c r="G1274" t="s">
        <v>138</v>
      </c>
      <c r="H1274" t="s">
        <v>182</v>
      </c>
      <c r="I1274">
        <v>98</v>
      </c>
    </row>
    <row r="1275" spans="1:9" x14ac:dyDescent="0.25">
      <c r="A1275" s="167">
        <f>+COUNTIF($B$1:B1275,Hoja1!$D$10)</f>
        <v>31</v>
      </c>
      <c r="B1275">
        <v>76001</v>
      </c>
      <c r="C1275">
        <v>9103</v>
      </c>
      <c r="D1275">
        <v>9103</v>
      </c>
      <c r="E1275" t="s">
        <v>421</v>
      </c>
      <c r="F1275" t="s">
        <v>213</v>
      </c>
      <c r="G1275" t="s">
        <v>39</v>
      </c>
      <c r="H1275" t="s">
        <v>156</v>
      </c>
      <c r="I1275">
        <v>526</v>
      </c>
    </row>
    <row r="1276" spans="1:9" x14ac:dyDescent="0.25">
      <c r="A1276" s="167">
        <f>+COUNTIF($B$1:B1276,Hoja1!$D$10)</f>
        <v>31</v>
      </c>
      <c r="B1276">
        <v>76001</v>
      </c>
      <c r="C1276">
        <v>9110</v>
      </c>
      <c r="D1276">
        <v>9110</v>
      </c>
      <c r="E1276" t="s">
        <v>186</v>
      </c>
      <c r="F1276" t="s">
        <v>137</v>
      </c>
      <c r="G1276" t="s">
        <v>39</v>
      </c>
      <c r="H1276" t="s">
        <v>179</v>
      </c>
      <c r="I1276">
        <v>10542</v>
      </c>
    </row>
    <row r="1277" spans="1:9" x14ac:dyDescent="0.25">
      <c r="A1277" s="167">
        <f>+COUNTIF($B$1:B1277,Hoja1!$D$10)</f>
        <v>31</v>
      </c>
      <c r="B1277">
        <v>76001</v>
      </c>
      <c r="C1277">
        <v>9116</v>
      </c>
      <c r="D1277">
        <v>9116</v>
      </c>
      <c r="E1277" t="s">
        <v>187</v>
      </c>
      <c r="F1277" t="s">
        <v>188</v>
      </c>
      <c r="G1277" t="s">
        <v>138</v>
      </c>
      <c r="H1277" t="s">
        <v>156</v>
      </c>
      <c r="I1277">
        <v>388</v>
      </c>
    </row>
    <row r="1278" spans="1:9" x14ac:dyDescent="0.25">
      <c r="A1278" s="167">
        <f>+COUNTIF($B$1:B1278,Hoja1!$D$10)</f>
        <v>31</v>
      </c>
      <c r="B1278">
        <v>76001</v>
      </c>
      <c r="C1278">
        <v>9906</v>
      </c>
      <c r="D1278">
        <v>9906</v>
      </c>
      <c r="E1278" t="s">
        <v>422</v>
      </c>
      <c r="F1278" t="s">
        <v>213</v>
      </c>
      <c r="G1278" t="s">
        <v>138</v>
      </c>
      <c r="H1278" t="s">
        <v>156</v>
      </c>
      <c r="I1278">
        <v>81</v>
      </c>
    </row>
    <row r="1279" spans="1:9" x14ac:dyDescent="0.25">
      <c r="A1279" s="167">
        <f>+COUNTIF($B$1:B1279,Hoja1!$D$10)</f>
        <v>31</v>
      </c>
      <c r="B1279">
        <v>76001</v>
      </c>
      <c r="C1279">
        <v>9929</v>
      </c>
      <c r="D1279">
        <v>9929</v>
      </c>
      <c r="E1279" t="s">
        <v>194</v>
      </c>
      <c r="F1279" t="s">
        <v>195</v>
      </c>
      <c r="G1279" t="s">
        <v>39</v>
      </c>
      <c r="H1279" t="s">
        <v>130</v>
      </c>
      <c r="I1279">
        <v>6</v>
      </c>
    </row>
    <row r="1280" spans="1:9" x14ac:dyDescent="0.25">
      <c r="A1280" s="167">
        <f>+COUNTIF($B$1:B1280,Hoja1!$D$10)</f>
        <v>31</v>
      </c>
      <c r="B1280">
        <v>76041</v>
      </c>
      <c r="C1280">
        <v>2818</v>
      </c>
      <c r="D1280">
        <v>2818</v>
      </c>
      <c r="E1280" t="s">
        <v>393</v>
      </c>
      <c r="F1280" t="s">
        <v>132</v>
      </c>
      <c r="G1280" t="s">
        <v>138</v>
      </c>
      <c r="H1280" t="s">
        <v>156</v>
      </c>
      <c r="I1280">
        <v>1</v>
      </c>
    </row>
    <row r="1281" spans="1:9" x14ac:dyDescent="0.25">
      <c r="A1281" s="167">
        <f>+COUNTIF($B$1:B1281,Hoja1!$D$10)</f>
        <v>31</v>
      </c>
      <c r="B1281">
        <v>76109</v>
      </c>
      <c r="C1281">
        <v>1122</v>
      </c>
      <c r="D1281">
        <v>1122</v>
      </c>
      <c r="E1281" t="s">
        <v>423</v>
      </c>
      <c r="F1281" t="s">
        <v>213</v>
      </c>
      <c r="G1281" t="s">
        <v>39</v>
      </c>
      <c r="H1281" t="s">
        <v>130</v>
      </c>
      <c r="I1281">
        <v>3203</v>
      </c>
    </row>
    <row r="1282" spans="1:9" x14ac:dyDescent="0.25">
      <c r="A1282" s="167">
        <f>+COUNTIF($B$1:B1282,Hoja1!$D$10)</f>
        <v>31</v>
      </c>
      <c r="B1282">
        <v>76109</v>
      </c>
      <c r="C1282">
        <v>1203</v>
      </c>
      <c r="D1282">
        <v>1203</v>
      </c>
      <c r="E1282" t="s">
        <v>240</v>
      </c>
      <c r="F1282" t="s">
        <v>213</v>
      </c>
      <c r="G1282" t="s">
        <v>39</v>
      </c>
      <c r="H1282" t="s">
        <v>130</v>
      </c>
      <c r="I1282">
        <v>2107</v>
      </c>
    </row>
    <row r="1283" spans="1:9" x14ac:dyDescent="0.25">
      <c r="A1283" s="167">
        <f>+COUNTIF($B$1:B1283,Hoja1!$D$10)</f>
        <v>31</v>
      </c>
      <c r="B1283">
        <v>76109</v>
      </c>
      <c r="C1283">
        <v>1208</v>
      </c>
      <c r="D1283">
        <v>1208</v>
      </c>
      <c r="E1283" t="s">
        <v>344</v>
      </c>
      <c r="F1283" t="s">
        <v>345</v>
      </c>
      <c r="G1283" t="s">
        <v>39</v>
      </c>
      <c r="H1283" t="s">
        <v>130</v>
      </c>
      <c r="I1283">
        <v>396</v>
      </c>
    </row>
    <row r="1284" spans="1:9" x14ac:dyDescent="0.25">
      <c r="A1284" s="167">
        <f>+COUNTIF($B$1:B1284,Hoja1!$D$10)</f>
        <v>31</v>
      </c>
      <c r="B1284">
        <v>76109</v>
      </c>
      <c r="C1284">
        <v>1826</v>
      </c>
      <c r="D1284">
        <v>1826</v>
      </c>
      <c r="E1284" t="s">
        <v>151</v>
      </c>
      <c r="F1284" t="s">
        <v>137</v>
      </c>
      <c r="G1284" t="s">
        <v>138</v>
      </c>
      <c r="H1284" t="s">
        <v>130</v>
      </c>
      <c r="I1284">
        <v>41</v>
      </c>
    </row>
    <row r="1285" spans="1:9" x14ac:dyDescent="0.25">
      <c r="A1285" s="167">
        <f>+COUNTIF($B$1:B1285,Hoja1!$D$10)</f>
        <v>31</v>
      </c>
      <c r="B1285">
        <v>76109</v>
      </c>
      <c r="C1285">
        <v>2104</v>
      </c>
      <c r="D1285">
        <v>2104</v>
      </c>
      <c r="E1285" t="s">
        <v>155</v>
      </c>
      <c r="F1285" t="s">
        <v>137</v>
      </c>
      <c r="G1285" t="s">
        <v>39</v>
      </c>
      <c r="H1285" t="s">
        <v>156</v>
      </c>
      <c r="I1285">
        <v>75</v>
      </c>
    </row>
    <row r="1286" spans="1:9" x14ac:dyDescent="0.25">
      <c r="A1286" s="167">
        <f>+COUNTIF($B$1:B1286,Hoja1!$D$10)</f>
        <v>31</v>
      </c>
      <c r="B1286">
        <v>76109</v>
      </c>
      <c r="C1286">
        <v>2829</v>
      </c>
      <c r="D1286">
        <v>2829</v>
      </c>
      <c r="E1286" t="s">
        <v>170</v>
      </c>
      <c r="F1286" t="s">
        <v>137</v>
      </c>
      <c r="G1286" t="s">
        <v>138</v>
      </c>
      <c r="H1286" t="s">
        <v>156</v>
      </c>
      <c r="I1286">
        <v>364</v>
      </c>
    </row>
    <row r="1287" spans="1:9" x14ac:dyDescent="0.25">
      <c r="A1287" s="167">
        <f>+COUNTIF($B$1:B1287,Hoja1!$D$10)</f>
        <v>31</v>
      </c>
      <c r="B1287">
        <v>76109</v>
      </c>
      <c r="C1287">
        <v>4813</v>
      </c>
      <c r="D1287">
        <v>4813</v>
      </c>
      <c r="E1287" t="s">
        <v>184</v>
      </c>
      <c r="F1287" t="s">
        <v>137</v>
      </c>
      <c r="G1287" t="s">
        <v>138</v>
      </c>
      <c r="H1287" t="s">
        <v>182</v>
      </c>
      <c r="I1287">
        <v>1</v>
      </c>
    </row>
    <row r="1288" spans="1:9" x14ac:dyDescent="0.25">
      <c r="A1288" s="167">
        <f>+COUNTIF($B$1:B1288,Hoja1!$D$10)</f>
        <v>31</v>
      </c>
      <c r="B1288">
        <v>76109</v>
      </c>
      <c r="C1288">
        <v>9110</v>
      </c>
      <c r="D1288">
        <v>9110</v>
      </c>
      <c r="E1288" t="s">
        <v>186</v>
      </c>
      <c r="F1288" t="s">
        <v>137</v>
      </c>
      <c r="G1288" t="s">
        <v>39</v>
      </c>
      <c r="H1288" t="s">
        <v>179</v>
      </c>
      <c r="I1288">
        <v>604</v>
      </c>
    </row>
    <row r="1289" spans="1:9" x14ac:dyDescent="0.25">
      <c r="A1289" s="167">
        <f>+COUNTIF($B$1:B1289,Hoja1!$D$10)</f>
        <v>31</v>
      </c>
      <c r="B1289">
        <v>76109</v>
      </c>
      <c r="C1289">
        <v>9929</v>
      </c>
      <c r="D1289">
        <v>9929</v>
      </c>
      <c r="E1289" t="s">
        <v>194</v>
      </c>
      <c r="F1289" t="s">
        <v>195</v>
      </c>
      <c r="G1289" t="s">
        <v>39</v>
      </c>
      <c r="H1289" t="s">
        <v>130</v>
      </c>
      <c r="I1289">
        <v>5</v>
      </c>
    </row>
    <row r="1290" spans="1:9" x14ac:dyDescent="0.25">
      <c r="A1290" s="167">
        <f>+COUNTIF($B$1:B1290,Hoja1!$D$10)</f>
        <v>31</v>
      </c>
      <c r="B1290">
        <v>76111</v>
      </c>
      <c r="C1290">
        <v>1203</v>
      </c>
      <c r="D1290">
        <v>1203</v>
      </c>
      <c r="E1290" t="s">
        <v>240</v>
      </c>
      <c r="F1290" t="s">
        <v>213</v>
      </c>
      <c r="G1290" t="s">
        <v>39</v>
      </c>
      <c r="H1290" t="s">
        <v>130</v>
      </c>
      <c r="I1290">
        <v>1788</v>
      </c>
    </row>
    <row r="1291" spans="1:9" x14ac:dyDescent="0.25">
      <c r="A1291" s="167">
        <f>+COUNTIF($B$1:B1291,Hoja1!$D$10)</f>
        <v>31</v>
      </c>
      <c r="B1291">
        <v>76111</v>
      </c>
      <c r="C1291">
        <v>1208</v>
      </c>
      <c r="D1291">
        <v>1208</v>
      </c>
      <c r="E1291" t="s">
        <v>344</v>
      </c>
      <c r="F1291" t="s">
        <v>345</v>
      </c>
      <c r="G1291" t="s">
        <v>39</v>
      </c>
      <c r="H1291" t="s">
        <v>130</v>
      </c>
      <c r="I1291">
        <v>574</v>
      </c>
    </row>
    <row r="1292" spans="1:9" x14ac:dyDescent="0.25">
      <c r="A1292" s="167">
        <f>+COUNTIF($B$1:B1292,Hoja1!$D$10)</f>
        <v>31</v>
      </c>
      <c r="B1292">
        <v>76111</v>
      </c>
      <c r="C1292">
        <v>1826</v>
      </c>
      <c r="D1292">
        <v>1826</v>
      </c>
      <c r="E1292" t="s">
        <v>151</v>
      </c>
      <c r="F1292" t="s">
        <v>137</v>
      </c>
      <c r="G1292" t="s">
        <v>138</v>
      </c>
      <c r="H1292" t="s">
        <v>130</v>
      </c>
      <c r="I1292">
        <v>41</v>
      </c>
    </row>
    <row r="1293" spans="1:9" x14ac:dyDescent="0.25">
      <c r="A1293" s="167">
        <f>+COUNTIF($B$1:B1293,Hoja1!$D$10)</f>
        <v>31</v>
      </c>
      <c r="B1293">
        <v>76111</v>
      </c>
      <c r="C1293">
        <v>2104</v>
      </c>
      <c r="D1293">
        <v>2104</v>
      </c>
      <c r="E1293" t="s">
        <v>155</v>
      </c>
      <c r="F1293" t="s">
        <v>137</v>
      </c>
      <c r="G1293" t="s">
        <v>39</v>
      </c>
      <c r="H1293" t="s">
        <v>156</v>
      </c>
      <c r="I1293">
        <v>14</v>
      </c>
    </row>
    <row r="1294" spans="1:9" x14ac:dyDescent="0.25">
      <c r="A1294" s="167">
        <f>+COUNTIF($B$1:B1294,Hoja1!$D$10)</f>
        <v>31</v>
      </c>
      <c r="B1294">
        <v>76111</v>
      </c>
      <c r="C1294">
        <v>2829</v>
      </c>
      <c r="D1294">
        <v>2829</v>
      </c>
      <c r="E1294" t="s">
        <v>170</v>
      </c>
      <c r="F1294" t="s">
        <v>137</v>
      </c>
      <c r="G1294" t="s">
        <v>138</v>
      </c>
      <c r="H1294" t="s">
        <v>156</v>
      </c>
      <c r="I1294">
        <v>1305</v>
      </c>
    </row>
    <row r="1295" spans="1:9" x14ac:dyDescent="0.25">
      <c r="A1295" s="167">
        <f>+COUNTIF($B$1:B1295,Hoja1!$D$10)</f>
        <v>31</v>
      </c>
      <c r="B1295">
        <v>76111</v>
      </c>
      <c r="C1295">
        <v>4107</v>
      </c>
      <c r="D1295">
        <v>4107</v>
      </c>
      <c r="E1295" t="s">
        <v>440</v>
      </c>
      <c r="F1295" t="s">
        <v>213</v>
      </c>
      <c r="G1295" t="s">
        <v>39</v>
      </c>
      <c r="H1295" t="s">
        <v>182</v>
      </c>
      <c r="I1295">
        <v>1391</v>
      </c>
    </row>
    <row r="1296" spans="1:9" x14ac:dyDescent="0.25">
      <c r="A1296" s="167">
        <f>+COUNTIF($B$1:B1296,Hoja1!$D$10)</f>
        <v>31</v>
      </c>
      <c r="B1296">
        <v>76111</v>
      </c>
      <c r="C1296">
        <v>9110</v>
      </c>
      <c r="D1296">
        <v>9110</v>
      </c>
      <c r="E1296" t="s">
        <v>186</v>
      </c>
      <c r="F1296" t="s">
        <v>137</v>
      </c>
      <c r="G1296" t="s">
        <v>39</v>
      </c>
      <c r="H1296" t="s">
        <v>179</v>
      </c>
      <c r="I1296">
        <v>2925</v>
      </c>
    </row>
    <row r="1297" spans="1:9" x14ac:dyDescent="0.25">
      <c r="A1297" s="167">
        <f>+COUNTIF($B$1:B1297,Hoja1!$D$10)</f>
        <v>31</v>
      </c>
      <c r="B1297">
        <v>76113</v>
      </c>
      <c r="C1297">
        <v>9929</v>
      </c>
      <c r="D1297">
        <v>9929</v>
      </c>
      <c r="E1297" t="s">
        <v>194</v>
      </c>
      <c r="F1297" t="s">
        <v>195</v>
      </c>
      <c r="G1297" t="s">
        <v>39</v>
      </c>
      <c r="H1297" t="s">
        <v>130</v>
      </c>
      <c r="I1297">
        <v>1</v>
      </c>
    </row>
    <row r="1298" spans="1:9" x14ac:dyDescent="0.25">
      <c r="A1298" s="167">
        <f>+COUNTIF($B$1:B1298,Hoja1!$D$10)</f>
        <v>31</v>
      </c>
      <c r="B1298">
        <v>76122</v>
      </c>
      <c r="C1298">
        <v>1203</v>
      </c>
      <c r="D1298">
        <v>1203</v>
      </c>
      <c r="E1298" t="s">
        <v>240</v>
      </c>
      <c r="F1298" t="s">
        <v>213</v>
      </c>
      <c r="G1298" t="s">
        <v>39</v>
      </c>
      <c r="H1298" t="s">
        <v>130</v>
      </c>
      <c r="I1298">
        <v>627</v>
      </c>
    </row>
    <row r="1299" spans="1:9" x14ac:dyDescent="0.25">
      <c r="A1299" s="167">
        <f>+COUNTIF($B$1:B1299,Hoja1!$D$10)</f>
        <v>31</v>
      </c>
      <c r="B1299">
        <v>76122</v>
      </c>
      <c r="C1299">
        <v>2104</v>
      </c>
      <c r="D1299">
        <v>2104</v>
      </c>
      <c r="E1299" t="s">
        <v>155</v>
      </c>
      <c r="F1299" t="s">
        <v>137</v>
      </c>
      <c r="G1299" t="s">
        <v>39</v>
      </c>
      <c r="H1299" t="s">
        <v>156</v>
      </c>
      <c r="I1299">
        <v>3</v>
      </c>
    </row>
    <row r="1300" spans="1:9" x14ac:dyDescent="0.25">
      <c r="A1300" s="167">
        <f>+COUNTIF($B$1:B1300,Hoja1!$D$10)</f>
        <v>31</v>
      </c>
      <c r="B1300">
        <v>76130</v>
      </c>
      <c r="C1300">
        <v>1208</v>
      </c>
      <c r="D1300">
        <v>1208</v>
      </c>
      <c r="E1300" t="s">
        <v>344</v>
      </c>
      <c r="F1300" t="s">
        <v>345</v>
      </c>
      <c r="G1300" t="s">
        <v>39</v>
      </c>
      <c r="H1300" t="s">
        <v>130</v>
      </c>
      <c r="I1300">
        <v>1</v>
      </c>
    </row>
    <row r="1301" spans="1:9" x14ac:dyDescent="0.25">
      <c r="A1301" s="167">
        <f>+COUNTIF($B$1:B1301,Hoja1!$D$10)</f>
        <v>31</v>
      </c>
      <c r="B1301">
        <v>76147</v>
      </c>
      <c r="C1301">
        <v>1203</v>
      </c>
      <c r="D1301">
        <v>1203</v>
      </c>
      <c r="E1301" t="s">
        <v>240</v>
      </c>
      <c r="F1301" t="s">
        <v>213</v>
      </c>
      <c r="G1301" t="s">
        <v>39</v>
      </c>
      <c r="H1301" t="s">
        <v>130</v>
      </c>
      <c r="I1301">
        <v>846</v>
      </c>
    </row>
    <row r="1302" spans="1:9" x14ac:dyDescent="0.25">
      <c r="A1302" s="167">
        <f>+COUNTIF($B$1:B1302,Hoja1!$D$10)</f>
        <v>31</v>
      </c>
      <c r="B1302">
        <v>76147</v>
      </c>
      <c r="C1302">
        <v>1818</v>
      </c>
      <c r="D1302">
        <v>1816</v>
      </c>
      <c r="E1302" t="s">
        <v>149</v>
      </c>
      <c r="F1302" t="s">
        <v>129</v>
      </c>
      <c r="G1302" t="s">
        <v>138</v>
      </c>
      <c r="H1302" t="s">
        <v>130</v>
      </c>
      <c r="I1302">
        <v>519</v>
      </c>
    </row>
    <row r="1303" spans="1:9" x14ac:dyDescent="0.25">
      <c r="A1303" s="167">
        <f>+COUNTIF($B$1:B1303,Hoja1!$D$10)</f>
        <v>31</v>
      </c>
      <c r="B1303">
        <v>76147</v>
      </c>
      <c r="C1303">
        <v>1818</v>
      </c>
      <c r="D1303">
        <v>1818</v>
      </c>
      <c r="E1303" t="s">
        <v>149</v>
      </c>
      <c r="F1303" t="s">
        <v>137</v>
      </c>
      <c r="G1303" t="s">
        <v>138</v>
      </c>
      <c r="H1303" t="s">
        <v>130</v>
      </c>
      <c r="I1303">
        <v>70</v>
      </c>
    </row>
    <row r="1304" spans="1:9" x14ac:dyDescent="0.25">
      <c r="A1304" s="167">
        <f>+COUNTIF($B$1:B1304,Hoja1!$D$10)</f>
        <v>31</v>
      </c>
      <c r="B1304">
        <v>76147</v>
      </c>
      <c r="C1304">
        <v>1826</v>
      </c>
      <c r="D1304">
        <v>1826</v>
      </c>
      <c r="E1304" t="s">
        <v>151</v>
      </c>
      <c r="F1304" t="s">
        <v>137</v>
      </c>
      <c r="G1304" t="s">
        <v>138</v>
      </c>
      <c r="H1304" t="s">
        <v>130</v>
      </c>
      <c r="I1304">
        <v>11</v>
      </c>
    </row>
    <row r="1305" spans="1:9" x14ac:dyDescent="0.25">
      <c r="A1305" s="167">
        <f>+COUNTIF($B$1:B1305,Hoja1!$D$10)</f>
        <v>31</v>
      </c>
      <c r="B1305">
        <v>76147</v>
      </c>
      <c r="C1305">
        <v>2104</v>
      </c>
      <c r="D1305">
        <v>2104</v>
      </c>
      <c r="E1305" t="s">
        <v>155</v>
      </c>
      <c r="F1305" t="s">
        <v>137</v>
      </c>
      <c r="G1305" t="s">
        <v>39</v>
      </c>
      <c r="H1305" t="s">
        <v>156</v>
      </c>
      <c r="I1305">
        <v>95</v>
      </c>
    </row>
    <row r="1306" spans="1:9" x14ac:dyDescent="0.25">
      <c r="A1306" s="167">
        <f>+COUNTIF($B$1:B1306,Hoja1!$D$10)</f>
        <v>31</v>
      </c>
      <c r="B1306">
        <v>76147</v>
      </c>
      <c r="C1306">
        <v>2720</v>
      </c>
      <c r="D1306">
        <v>2720</v>
      </c>
      <c r="E1306" t="s">
        <v>161</v>
      </c>
      <c r="F1306" t="s">
        <v>162</v>
      </c>
      <c r="G1306" t="s">
        <v>138</v>
      </c>
      <c r="H1306" t="s">
        <v>156</v>
      </c>
      <c r="I1306">
        <v>21</v>
      </c>
    </row>
    <row r="1307" spans="1:9" x14ac:dyDescent="0.25">
      <c r="A1307" s="167">
        <f>+COUNTIF($B$1:B1307,Hoja1!$D$10)</f>
        <v>31</v>
      </c>
      <c r="B1307">
        <v>76147</v>
      </c>
      <c r="C1307">
        <v>3801</v>
      </c>
      <c r="D1307">
        <v>3801</v>
      </c>
      <c r="E1307" t="s">
        <v>424</v>
      </c>
      <c r="F1307" t="s">
        <v>213</v>
      </c>
      <c r="G1307" t="s">
        <v>138</v>
      </c>
      <c r="H1307" t="s">
        <v>179</v>
      </c>
      <c r="I1307">
        <v>461</v>
      </c>
    </row>
    <row r="1308" spans="1:9" x14ac:dyDescent="0.25">
      <c r="A1308" s="167">
        <f>+COUNTIF($B$1:B1308,Hoja1!$D$10)</f>
        <v>31</v>
      </c>
      <c r="B1308">
        <v>76147</v>
      </c>
      <c r="C1308">
        <v>9110</v>
      </c>
      <c r="D1308">
        <v>9110</v>
      </c>
      <c r="E1308" t="s">
        <v>186</v>
      </c>
      <c r="F1308" t="s">
        <v>137</v>
      </c>
      <c r="G1308" t="s">
        <v>39</v>
      </c>
      <c r="H1308" t="s">
        <v>179</v>
      </c>
      <c r="I1308">
        <v>1150</v>
      </c>
    </row>
    <row r="1309" spans="1:9" x14ac:dyDescent="0.25">
      <c r="A1309" s="167">
        <f>+COUNTIF($B$1:B1309,Hoja1!$D$10)</f>
        <v>31</v>
      </c>
      <c r="B1309">
        <v>76250</v>
      </c>
      <c r="C1309">
        <v>4101</v>
      </c>
      <c r="D1309">
        <v>4101</v>
      </c>
      <c r="E1309" t="s">
        <v>391</v>
      </c>
      <c r="F1309" t="s">
        <v>213</v>
      </c>
      <c r="G1309" t="s">
        <v>39</v>
      </c>
      <c r="H1309" t="s">
        <v>182</v>
      </c>
      <c r="I1309">
        <v>63</v>
      </c>
    </row>
    <row r="1310" spans="1:9" x14ac:dyDescent="0.25">
      <c r="A1310" s="167">
        <f>+COUNTIF($B$1:B1310,Hoja1!$D$10)</f>
        <v>31</v>
      </c>
      <c r="B1310">
        <v>76275</v>
      </c>
      <c r="C1310">
        <v>2104</v>
      </c>
      <c r="D1310">
        <v>2104</v>
      </c>
      <c r="E1310" t="s">
        <v>155</v>
      </c>
      <c r="F1310" t="s">
        <v>137</v>
      </c>
      <c r="G1310" t="s">
        <v>39</v>
      </c>
      <c r="H1310" t="s">
        <v>156</v>
      </c>
      <c r="I1310">
        <v>62</v>
      </c>
    </row>
    <row r="1311" spans="1:9" x14ac:dyDescent="0.25">
      <c r="A1311" s="167">
        <f>+COUNTIF($B$1:B1311,Hoja1!$D$10)</f>
        <v>31</v>
      </c>
      <c r="B1311">
        <v>76275</v>
      </c>
      <c r="C1311">
        <v>3301</v>
      </c>
      <c r="D1311">
        <v>3301</v>
      </c>
      <c r="E1311" t="s">
        <v>356</v>
      </c>
      <c r="F1311" t="s">
        <v>213</v>
      </c>
      <c r="G1311" t="s">
        <v>39</v>
      </c>
      <c r="H1311" t="s">
        <v>156</v>
      </c>
      <c r="I1311">
        <v>7</v>
      </c>
    </row>
    <row r="1312" spans="1:9" x14ac:dyDescent="0.25">
      <c r="A1312" s="167">
        <f>+COUNTIF($B$1:B1312,Hoja1!$D$10)</f>
        <v>31</v>
      </c>
      <c r="B1312">
        <v>76275</v>
      </c>
      <c r="C1312">
        <v>9110</v>
      </c>
      <c r="D1312">
        <v>9110</v>
      </c>
      <c r="E1312" t="s">
        <v>186</v>
      </c>
      <c r="F1312" t="s">
        <v>137</v>
      </c>
      <c r="G1312" t="s">
        <v>39</v>
      </c>
      <c r="H1312" t="s">
        <v>179</v>
      </c>
      <c r="I1312">
        <v>22</v>
      </c>
    </row>
    <row r="1313" spans="1:9" x14ac:dyDescent="0.25">
      <c r="A1313" s="167">
        <f>+COUNTIF($B$1:B1313,Hoja1!$D$10)</f>
        <v>31</v>
      </c>
      <c r="B1313">
        <v>76275</v>
      </c>
      <c r="C1313">
        <v>9929</v>
      </c>
      <c r="D1313">
        <v>9929</v>
      </c>
      <c r="E1313" t="s">
        <v>194</v>
      </c>
      <c r="F1313" t="s">
        <v>195</v>
      </c>
      <c r="G1313" t="s">
        <v>39</v>
      </c>
      <c r="H1313" t="s">
        <v>130</v>
      </c>
      <c r="I1313">
        <v>10</v>
      </c>
    </row>
    <row r="1314" spans="1:9" x14ac:dyDescent="0.25">
      <c r="A1314" s="167">
        <f>+COUNTIF($B$1:B1314,Hoja1!$D$10)</f>
        <v>31</v>
      </c>
      <c r="B1314">
        <v>76364</v>
      </c>
      <c r="C1314">
        <v>2731</v>
      </c>
      <c r="D1314">
        <v>2731</v>
      </c>
      <c r="E1314" t="s">
        <v>412</v>
      </c>
      <c r="F1314" t="s">
        <v>213</v>
      </c>
      <c r="G1314" t="s">
        <v>138</v>
      </c>
      <c r="H1314" t="s">
        <v>156</v>
      </c>
      <c r="I1314">
        <v>24</v>
      </c>
    </row>
    <row r="1315" spans="1:9" x14ac:dyDescent="0.25">
      <c r="A1315" s="167">
        <f>+COUNTIF($B$1:B1315,Hoja1!$D$10)</f>
        <v>31</v>
      </c>
      <c r="B1315">
        <v>76364</v>
      </c>
      <c r="C1315">
        <v>4808</v>
      </c>
      <c r="D1315">
        <v>4808</v>
      </c>
      <c r="E1315" t="s">
        <v>384</v>
      </c>
      <c r="F1315" t="s">
        <v>213</v>
      </c>
      <c r="G1315" t="s">
        <v>138</v>
      </c>
      <c r="H1315" t="s">
        <v>182</v>
      </c>
      <c r="I1315">
        <v>8</v>
      </c>
    </row>
    <row r="1316" spans="1:9" x14ac:dyDescent="0.25">
      <c r="A1316" s="167">
        <f>+COUNTIF($B$1:B1316,Hoja1!$D$10)</f>
        <v>31</v>
      </c>
      <c r="B1316">
        <v>76377</v>
      </c>
      <c r="C1316">
        <v>9929</v>
      </c>
      <c r="D1316">
        <v>9929</v>
      </c>
      <c r="E1316" t="s">
        <v>194</v>
      </c>
      <c r="F1316" t="s">
        <v>195</v>
      </c>
      <c r="G1316" t="s">
        <v>39</v>
      </c>
      <c r="H1316" t="s">
        <v>130</v>
      </c>
      <c r="I1316">
        <v>1</v>
      </c>
    </row>
    <row r="1317" spans="1:9" x14ac:dyDescent="0.25">
      <c r="A1317" s="167">
        <f>+COUNTIF($B$1:B1317,Hoja1!$D$10)</f>
        <v>31</v>
      </c>
      <c r="B1317">
        <v>76400</v>
      </c>
      <c r="C1317">
        <v>2104</v>
      </c>
      <c r="D1317">
        <v>2104</v>
      </c>
      <c r="E1317" t="s">
        <v>155</v>
      </c>
      <c r="F1317" t="s">
        <v>137</v>
      </c>
      <c r="G1317" t="s">
        <v>39</v>
      </c>
      <c r="H1317" t="s">
        <v>156</v>
      </c>
      <c r="I1317">
        <v>7</v>
      </c>
    </row>
    <row r="1318" spans="1:9" x14ac:dyDescent="0.25">
      <c r="A1318" s="167">
        <f>+COUNTIF($B$1:B1318,Hoja1!$D$10)</f>
        <v>31</v>
      </c>
      <c r="B1318">
        <v>76520</v>
      </c>
      <c r="C1318">
        <v>1101</v>
      </c>
      <c r="D1318">
        <v>1104</v>
      </c>
      <c r="E1318" t="s">
        <v>128</v>
      </c>
      <c r="F1318" t="s">
        <v>213</v>
      </c>
      <c r="G1318" t="s">
        <v>39</v>
      </c>
      <c r="H1318" t="s">
        <v>130</v>
      </c>
      <c r="I1318">
        <v>2928</v>
      </c>
    </row>
    <row r="1319" spans="1:9" x14ac:dyDescent="0.25">
      <c r="A1319" s="167">
        <f>+COUNTIF($B$1:B1319,Hoja1!$D$10)</f>
        <v>31</v>
      </c>
      <c r="B1319">
        <v>76520</v>
      </c>
      <c r="C1319">
        <v>1203</v>
      </c>
      <c r="D1319">
        <v>1203</v>
      </c>
      <c r="E1319" t="s">
        <v>240</v>
      </c>
      <c r="F1319" t="s">
        <v>213</v>
      </c>
      <c r="G1319" t="s">
        <v>39</v>
      </c>
      <c r="H1319" t="s">
        <v>130</v>
      </c>
      <c r="I1319">
        <v>2590</v>
      </c>
    </row>
    <row r="1320" spans="1:9" x14ac:dyDescent="0.25">
      <c r="A1320" s="167">
        <f>+COUNTIF($B$1:B1320,Hoja1!$D$10)</f>
        <v>31</v>
      </c>
      <c r="B1320">
        <v>76520</v>
      </c>
      <c r="C1320">
        <v>1710</v>
      </c>
      <c r="D1320">
        <v>1710</v>
      </c>
      <c r="E1320" t="s">
        <v>140</v>
      </c>
      <c r="F1320" t="s">
        <v>129</v>
      </c>
      <c r="G1320" t="s">
        <v>138</v>
      </c>
      <c r="H1320" t="s">
        <v>130</v>
      </c>
      <c r="I1320">
        <v>626</v>
      </c>
    </row>
    <row r="1321" spans="1:9" x14ac:dyDescent="0.25">
      <c r="A1321" s="167">
        <f>+COUNTIF($B$1:B1321,Hoja1!$D$10)</f>
        <v>31</v>
      </c>
      <c r="B1321">
        <v>76520</v>
      </c>
      <c r="C1321">
        <v>1710</v>
      </c>
      <c r="D1321">
        <v>1730</v>
      </c>
      <c r="E1321" t="s">
        <v>140</v>
      </c>
      <c r="F1321" t="s">
        <v>213</v>
      </c>
      <c r="G1321" t="s">
        <v>138</v>
      </c>
      <c r="H1321" t="s">
        <v>130</v>
      </c>
      <c r="I1321">
        <v>371</v>
      </c>
    </row>
    <row r="1322" spans="1:9" x14ac:dyDescent="0.25">
      <c r="A1322" s="167">
        <f>+COUNTIF($B$1:B1322,Hoja1!$D$10)</f>
        <v>31</v>
      </c>
      <c r="B1322">
        <v>76520</v>
      </c>
      <c r="C1322">
        <v>1805</v>
      </c>
      <c r="D1322">
        <v>1829</v>
      </c>
      <c r="E1322" t="s">
        <v>409</v>
      </c>
      <c r="F1322" t="s">
        <v>213</v>
      </c>
      <c r="G1322" t="s">
        <v>138</v>
      </c>
      <c r="H1322" t="s">
        <v>130</v>
      </c>
      <c r="I1322">
        <v>2229</v>
      </c>
    </row>
    <row r="1323" spans="1:9" x14ac:dyDescent="0.25">
      <c r="A1323" s="167">
        <f>+COUNTIF($B$1:B1323,Hoja1!$D$10)</f>
        <v>31</v>
      </c>
      <c r="B1323">
        <v>76520</v>
      </c>
      <c r="C1323">
        <v>1826</v>
      </c>
      <c r="D1323">
        <v>1826</v>
      </c>
      <c r="E1323" t="s">
        <v>151</v>
      </c>
      <c r="F1323" t="s">
        <v>137</v>
      </c>
      <c r="G1323" t="s">
        <v>138</v>
      </c>
      <c r="H1323" t="s">
        <v>130</v>
      </c>
      <c r="I1323">
        <v>444</v>
      </c>
    </row>
    <row r="1324" spans="1:9" x14ac:dyDescent="0.25">
      <c r="A1324" s="167">
        <f>+COUNTIF($B$1:B1324,Hoja1!$D$10)</f>
        <v>31</v>
      </c>
      <c r="B1324">
        <v>76520</v>
      </c>
      <c r="C1324">
        <v>2102</v>
      </c>
      <c r="D1324">
        <v>2102</v>
      </c>
      <c r="E1324" t="s">
        <v>154</v>
      </c>
      <c r="F1324" t="s">
        <v>137</v>
      </c>
      <c r="G1324" t="s">
        <v>39</v>
      </c>
      <c r="H1324" t="s">
        <v>130</v>
      </c>
      <c r="I1324">
        <v>5156</v>
      </c>
    </row>
    <row r="1325" spans="1:9" x14ac:dyDescent="0.25">
      <c r="A1325" s="167">
        <f>+COUNTIF($B$1:B1325,Hoja1!$D$10)</f>
        <v>31</v>
      </c>
      <c r="B1325">
        <v>76520</v>
      </c>
      <c r="C1325">
        <v>2833</v>
      </c>
      <c r="D1325">
        <v>2833</v>
      </c>
      <c r="E1325" t="s">
        <v>171</v>
      </c>
      <c r="F1325" t="s">
        <v>129</v>
      </c>
      <c r="G1325" t="s">
        <v>138</v>
      </c>
      <c r="H1325" t="s">
        <v>156</v>
      </c>
      <c r="I1325">
        <v>146</v>
      </c>
    </row>
    <row r="1326" spans="1:9" x14ac:dyDescent="0.25">
      <c r="A1326" s="167">
        <f>+COUNTIF($B$1:B1326,Hoja1!$D$10)</f>
        <v>31</v>
      </c>
      <c r="B1326">
        <v>76520</v>
      </c>
      <c r="C1326">
        <v>9110</v>
      </c>
      <c r="D1326">
        <v>9110</v>
      </c>
      <c r="E1326" t="s">
        <v>186</v>
      </c>
      <c r="F1326" t="s">
        <v>137</v>
      </c>
      <c r="G1326" t="s">
        <v>39</v>
      </c>
      <c r="H1326" t="s">
        <v>179</v>
      </c>
      <c r="I1326">
        <v>2522</v>
      </c>
    </row>
    <row r="1327" spans="1:9" x14ac:dyDescent="0.25">
      <c r="A1327" s="167">
        <f>+COUNTIF($B$1:B1327,Hoja1!$D$10)</f>
        <v>31</v>
      </c>
      <c r="B1327">
        <v>76563</v>
      </c>
      <c r="C1327">
        <v>2104</v>
      </c>
      <c r="D1327">
        <v>2104</v>
      </c>
      <c r="E1327" t="s">
        <v>155</v>
      </c>
      <c r="F1327" t="s">
        <v>137</v>
      </c>
      <c r="G1327" t="s">
        <v>39</v>
      </c>
      <c r="H1327" t="s">
        <v>156</v>
      </c>
      <c r="I1327">
        <v>35</v>
      </c>
    </row>
    <row r="1328" spans="1:9" x14ac:dyDescent="0.25">
      <c r="A1328" s="167">
        <f>+COUNTIF($B$1:B1328,Hoja1!$D$10)</f>
        <v>31</v>
      </c>
      <c r="B1328">
        <v>76563</v>
      </c>
      <c r="C1328">
        <v>9929</v>
      </c>
      <c r="D1328">
        <v>9929</v>
      </c>
      <c r="E1328" t="s">
        <v>194</v>
      </c>
      <c r="F1328" t="s">
        <v>195</v>
      </c>
      <c r="G1328" t="s">
        <v>39</v>
      </c>
      <c r="H1328" t="s">
        <v>130</v>
      </c>
      <c r="I1328">
        <v>1</v>
      </c>
    </row>
    <row r="1329" spans="1:9" x14ac:dyDescent="0.25">
      <c r="A1329" s="167">
        <f>+COUNTIF($B$1:B1329,Hoja1!$D$10)</f>
        <v>31</v>
      </c>
      <c r="B1329">
        <v>76622</v>
      </c>
      <c r="C1329">
        <v>1826</v>
      </c>
      <c r="D1329">
        <v>1826</v>
      </c>
      <c r="E1329" t="s">
        <v>151</v>
      </c>
      <c r="F1329" t="s">
        <v>137</v>
      </c>
      <c r="G1329" t="s">
        <v>138</v>
      </c>
      <c r="H1329" t="s">
        <v>130</v>
      </c>
      <c r="I1329">
        <v>73</v>
      </c>
    </row>
    <row r="1330" spans="1:9" x14ac:dyDescent="0.25">
      <c r="A1330" s="167">
        <f>+COUNTIF($B$1:B1330,Hoja1!$D$10)</f>
        <v>31</v>
      </c>
      <c r="B1330">
        <v>76622</v>
      </c>
      <c r="C1330">
        <v>4101</v>
      </c>
      <c r="D1330">
        <v>4101</v>
      </c>
      <c r="E1330" t="s">
        <v>391</v>
      </c>
      <c r="F1330" t="s">
        <v>213</v>
      </c>
      <c r="G1330" t="s">
        <v>39</v>
      </c>
      <c r="H1330" t="s">
        <v>182</v>
      </c>
      <c r="I1330">
        <v>4923</v>
      </c>
    </row>
    <row r="1331" spans="1:9" x14ac:dyDescent="0.25">
      <c r="A1331" s="167">
        <f>+COUNTIF($B$1:B1331,Hoja1!$D$10)</f>
        <v>31</v>
      </c>
      <c r="B1331">
        <v>76622</v>
      </c>
      <c r="C1331">
        <v>9110</v>
      </c>
      <c r="D1331">
        <v>9110</v>
      </c>
      <c r="E1331" t="s">
        <v>186</v>
      </c>
      <c r="F1331" t="s">
        <v>137</v>
      </c>
      <c r="G1331" t="s">
        <v>39</v>
      </c>
      <c r="H1331" t="s">
        <v>179</v>
      </c>
      <c r="I1331">
        <v>35</v>
      </c>
    </row>
    <row r="1332" spans="1:9" x14ac:dyDescent="0.25">
      <c r="A1332" s="167">
        <f>+COUNTIF($B$1:B1332,Hoja1!$D$10)</f>
        <v>31</v>
      </c>
      <c r="B1332">
        <v>76736</v>
      </c>
      <c r="C1332">
        <v>2104</v>
      </c>
      <c r="D1332">
        <v>2104</v>
      </c>
      <c r="E1332" t="s">
        <v>155</v>
      </c>
      <c r="F1332" t="s">
        <v>137</v>
      </c>
      <c r="G1332" t="s">
        <v>39</v>
      </c>
      <c r="H1332" t="s">
        <v>156</v>
      </c>
      <c r="I1332">
        <v>45</v>
      </c>
    </row>
    <row r="1333" spans="1:9" x14ac:dyDescent="0.25">
      <c r="A1333" s="167">
        <f>+COUNTIF($B$1:B1333,Hoja1!$D$10)</f>
        <v>31</v>
      </c>
      <c r="B1333">
        <v>76736</v>
      </c>
      <c r="C1333">
        <v>9110</v>
      </c>
      <c r="D1333">
        <v>9110</v>
      </c>
      <c r="E1333" t="s">
        <v>186</v>
      </c>
      <c r="F1333" t="s">
        <v>137</v>
      </c>
      <c r="G1333" t="s">
        <v>39</v>
      </c>
      <c r="H1333" t="s">
        <v>179</v>
      </c>
      <c r="I1333">
        <v>19</v>
      </c>
    </row>
    <row r="1334" spans="1:9" x14ac:dyDescent="0.25">
      <c r="A1334" s="167">
        <f>+COUNTIF($B$1:B1334,Hoja1!$D$10)</f>
        <v>31</v>
      </c>
      <c r="B1334">
        <v>76823</v>
      </c>
      <c r="C1334">
        <v>9110</v>
      </c>
      <c r="D1334">
        <v>9110</v>
      </c>
      <c r="E1334" t="s">
        <v>186</v>
      </c>
      <c r="F1334" t="s">
        <v>137</v>
      </c>
      <c r="G1334" t="s">
        <v>39</v>
      </c>
      <c r="H1334" t="s">
        <v>179</v>
      </c>
      <c r="I1334">
        <v>20</v>
      </c>
    </row>
    <row r="1335" spans="1:9" x14ac:dyDescent="0.25">
      <c r="A1335" s="167">
        <f>+COUNTIF($B$1:B1335,Hoja1!$D$10)</f>
        <v>31</v>
      </c>
      <c r="B1335">
        <v>76828</v>
      </c>
      <c r="C1335">
        <v>9110</v>
      </c>
      <c r="D1335">
        <v>9110</v>
      </c>
      <c r="E1335" t="s">
        <v>186</v>
      </c>
      <c r="F1335" t="s">
        <v>137</v>
      </c>
      <c r="G1335" t="s">
        <v>39</v>
      </c>
      <c r="H1335" t="s">
        <v>179</v>
      </c>
      <c r="I1335">
        <v>25</v>
      </c>
    </row>
    <row r="1336" spans="1:9" x14ac:dyDescent="0.25">
      <c r="A1336" s="167">
        <f>+COUNTIF($B$1:B1336,Hoja1!$D$10)</f>
        <v>31</v>
      </c>
      <c r="B1336">
        <v>76834</v>
      </c>
      <c r="C1336">
        <v>1111</v>
      </c>
      <c r="D1336">
        <v>1111</v>
      </c>
      <c r="E1336" t="s">
        <v>131</v>
      </c>
      <c r="F1336" t="s">
        <v>132</v>
      </c>
      <c r="G1336" t="s">
        <v>39</v>
      </c>
      <c r="H1336" t="s">
        <v>130</v>
      </c>
      <c r="I1336">
        <v>2</v>
      </c>
    </row>
    <row r="1337" spans="1:9" x14ac:dyDescent="0.25">
      <c r="A1337" s="167">
        <f>+COUNTIF($B$1:B1337,Hoja1!$D$10)</f>
        <v>31</v>
      </c>
      <c r="B1337">
        <v>76834</v>
      </c>
      <c r="C1337">
        <v>1203</v>
      </c>
      <c r="D1337">
        <v>1203</v>
      </c>
      <c r="E1337" t="s">
        <v>240</v>
      </c>
      <c r="F1337" t="s">
        <v>213</v>
      </c>
      <c r="G1337" t="s">
        <v>39</v>
      </c>
      <c r="H1337" t="s">
        <v>130</v>
      </c>
      <c r="I1337">
        <v>1876</v>
      </c>
    </row>
    <row r="1338" spans="1:9" x14ac:dyDescent="0.25">
      <c r="A1338" s="167">
        <f>+COUNTIF($B$1:B1338,Hoja1!$D$10)</f>
        <v>31</v>
      </c>
      <c r="B1338">
        <v>76834</v>
      </c>
      <c r="C1338">
        <v>2104</v>
      </c>
      <c r="D1338">
        <v>2104</v>
      </c>
      <c r="E1338" t="s">
        <v>155</v>
      </c>
      <c r="F1338" t="s">
        <v>137</v>
      </c>
      <c r="G1338" t="s">
        <v>39</v>
      </c>
      <c r="H1338" t="s">
        <v>156</v>
      </c>
      <c r="I1338">
        <v>83</v>
      </c>
    </row>
    <row r="1339" spans="1:9" x14ac:dyDescent="0.25">
      <c r="A1339" s="167">
        <f>+COUNTIF($B$1:B1339,Hoja1!$D$10)</f>
        <v>31</v>
      </c>
      <c r="B1339">
        <v>76834</v>
      </c>
      <c r="C1339">
        <v>2106</v>
      </c>
      <c r="D1339">
        <v>2106</v>
      </c>
      <c r="E1339" t="s">
        <v>202</v>
      </c>
      <c r="F1339" t="s">
        <v>137</v>
      </c>
      <c r="G1339" t="s">
        <v>39</v>
      </c>
      <c r="H1339" t="s">
        <v>156</v>
      </c>
      <c r="I1339">
        <v>828</v>
      </c>
    </row>
    <row r="1340" spans="1:9" x14ac:dyDescent="0.25">
      <c r="A1340" s="167">
        <f>+COUNTIF($B$1:B1340,Hoja1!$D$10)</f>
        <v>31</v>
      </c>
      <c r="B1340">
        <v>76834</v>
      </c>
      <c r="C1340">
        <v>2301</v>
      </c>
      <c r="D1340">
        <v>2301</v>
      </c>
      <c r="E1340" t="s">
        <v>425</v>
      </c>
      <c r="F1340" t="s">
        <v>213</v>
      </c>
      <c r="G1340" t="s">
        <v>39</v>
      </c>
      <c r="H1340" t="s">
        <v>156</v>
      </c>
      <c r="I1340">
        <v>6112</v>
      </c>
    </row>
    <row r="1341" spans="1:9" x14ac:dyDescent="0.25">
      <c r="A1341" s="167">
        <f>+COUNTIF($B$1:B1341,Hoja1!$D$10)</f>
        <v>31</v>
      </c>
      <c r="B1341">
        <v>76834</v>
      </c>
      <c r="C1341">
        <v>2833</v>
      </c>
      <c r="D1341">
        <v>2833</v>
      </c>
      <c r="E1341" t="s">
        <v>171</v>
      </c>
      <c r="F1341" t="s">
        <v>129</v>
      </c>
      <c r="G1341" t="s">
        <v>138</v>
      </c>
      <c r="H1341" t="s">
        <v>156</v>
      </c>
      <c r="I1341">
        <v>192</v>
      </c>
    </row>
    <row r="1342" spans="1:9" x14ac:dyDescent="0.25">
      <c r="A1342" s="167">
        <f>+COUNTIF($B$1:B1342,Hoja1!$D$10)</f>
        <v>31</v>
      </c>
      <c r="B1342">
        <v>76834</v>
      </c>
      <c r="C1342">
        <v>9110</v>
      </c>
      <c r="D1342">
        <v>9110</v>
      </c>
      <c r="E1342" t="s">
        <v>186</v>
      </c>
      <c r="F1342" t="s">
        <v>137</v>
      </c>
      <c r="G1342" t="s">
        <v>39</v>
      </c>
      <c r="H1342" t="s">
        <v>179</v>
      </c>
      <c r="I1342">
        <v>1667</v>
      </c>
    </row>
    <row r="1343" spans="1:9" x14ac:dyDescent="0.25">
      <c r="A1343" s="167">
        <f>+COUNTIF($B$1:B1343,Hoja1!$D$10)</f>
        <v>31</v>
      </c>
      <c r="B1343">
        <v>76892</v>
      </c>
      <c r="C1343">
        <v>1203</v>
      </c>
      <c r="D1343">
        <v>1203</v>
      </c>
      <c r="E1343" t="s">
        <v>240</v>
      </c>
      <c r="F1343" t="s">
        <v>213</v>
      </c>
      <c r="G1343" t="s">
        <v>39</v>
      </c>
      <c r="H1343" t="s">
        <v>130</v>
      </c>
      <c r="I1343">
        <v>1105</v>
      </c>
    </row>
    <row r="1344" spans="1:9" x14ac:dyDescent="0.25">
      <c r="A1344" s="167">
        <f>+COUNTIF($B$1:B1344,Hoja1!$D$10)</f>
        <v>31</v>
      </c>
      <c r="B1344">
        <v>76892</v>
      </c>
      <c r="C1344">
        <v>2731</v>
      </c>
      <c r="D1344">
        <v>2731</v>
      </c>
      <c r="E1344" t="s">
        <v>412</v>
      </c>
      <c r="F1344" t="s">
        <v>213</v>
      </c>
      <c r="G1344" t="s">
        <v>138</v>
      </c>
      <c r="H1344" t="s">
        <v>156</v>
      </c>
      <c r="I1344">
        <v>45</v>
      </c>
    </row>
    <row r="1345" spans="1:9" x14ac:dyDescent="0.25">
      <c r="A1345" s="167">
        <f>+COUNTIF($B$1:B1345,Hoja1!$D$10)</f>
        <v>31</v>
      </c>
      <c r="B1345">
        <v>76895</v>
      </c>
      <c r="C1345">
        <v>1203</v>
      </c>
      <c r="D1345">
        <v>1203</v>
      </c>
      <c r="E1345" t="s">
        <v>240</v>
      </c>
      <c r="F1345" t="s">
        <v>213</v>
      </c>
      <c r="G1345" t="s">
        <v>39</v>
      </c>
      <c r="H1345" t="s">
        <v>130</v>
      </c>
      <c r="I1345">
        <v>1417</v>
      </c>
    </row>
    <row r="1346" spans="1:9" x14ac:dyDescent="0.25">
      <c r="A1346" s="167">
        <f>+COUNTIF($B$1:B1346,Hoja1!$D$10)</f>
        <v>31</v>
      </c>
      <c r="B1346">
        <v>81001</v>
      </c>
      <c r="C1346">
        <v>1704</v>
      </c>
      <c r="D1346">
        <v>1704</v>
      </c>
      <c r="E1346" t="s">
        <v>136</v>
      </c>
      <c r="F1346" t="s">
        <v>137</v>
      </c>
      <c r="G1346" t="s">
        <v>138</v>
      </c>
      <c r="H1346" t="s">
        <v>130</v>
      </c>
      <c r="I1346">
        <v>20</v>
      </c>
    </row>
    <row r="1347" spans="1:9" x14ac:dyDescent="0.25">
      <c r="A1347" s="167">
        <f>+COUNTIF($B$1:B1347,Hoja1!$D$10)</f>
        <v>31</v>
      </c>
      <c r="B1347">
        <v>81001</v>
      </c>
      <c r="C1347">
        <v>1818</v>
      </c>
      <c r="D1347">
        <v>1818</v>
      </c>
      <c r="E1347" t="s">
        <v>149</v>
      </c>
      <c r="F1347" t="s">
        <v>137</v>
      </c>
      <c r="G1347" t="s">
        <v>138</v>
      </c>
      <c r="H1347" t="s">
        <v>130</v>
      </c>
      <c r="I1347">
        <v>81</v>
      </c>
    </row>
    <row r="1348" spans="1:9" x14ac:dyDescent="0.25">
      <c r="A1348" s="167">
        <f>+COUNTIF($B$1:B1348,Hoja1!$D$10)</f>
        <v>31</v>
      </c>
      <c r="B1348">
        <v>81001</v>
      </c>
      <c r="C1348">
        <v>2104</v>
      </c>
      <c r="D1348">
        <v>2104</v>
      </c>
      <c r="E1348" t="s">
        <v>155</v>
      </c>
      <c r="F1348" t="s">
        <v>137</v>
      </c>
      <c r="G1348" t="s">
        <v>39</v>
      </c>
      <c r="H1348" t="s">
        <v>156</v>
      </c>
      <c r="I1348">
        <v>439</v>
      </c>
    </row>
    <row r="1349" spans="1:9" x14ac:dyDescent="0.25">
      <c r="A1349" s="167">
        <f>+COUNTIF($B$1:B1349,Hoja1!$D$10)</f>
        <v>31</v>
      </c>
      <c r="B1349">
        <v>81001</v>
      </c>
      <c r="C1349">
        <v>2832</v>
      </c>
      <c r="D1349">
        <v>2832</v>
      </c>
      <c r="E1349" t="s">
        <v>207</v>
      </c>
      <c r="F1349" t="s">
        <v>150</v>
      </c>
      <c r="G1349" t="s">
        <v>138</v>
      </c>
      <c r="H1349" t="s">
        <v>130</v>
      </c>
      <c r="I1349">
        <v>21</v>
      </c>
    </row>
    <row r="1350" spans="1:9" x14ac:dyDescent="0.25">
      <c r="A1350" s="167">
        <f>+COUNTIF($B$1:B1350,Hoja1!$D$10)</f>
        <v>31</v>
      </c>
      <c r="B1350">
        <v>81001</v>
      </c>
      <c r="C1350">
        <v>2833</v>
      </c>
      <c r="D1350">
        <v>2833</v>
      </c>
      <c r="E1350" t="s">
        <v>171</v>
      </c>
      <c r="F1350" t="s">
        <v>129</v>
      </c>
      <c r="G1350" t="s">
        <v>138</v>
      </c>
      <c r="H1350" t="s">
        <v>156</v>
      </c>
      <c r="I1350">
        <v>95</v>
      </c>
    </row>
    <row r="1351" spans="1:9" x14ac:dyDescent="0.25">
      <c r="A1351" s="167">
        <f>+COUNTIF($B$1:B1351,Hoja1!$D$10)</f>
        <v>31</v>
      </c>
      <c r="B1351">
        <v>81001</v>
      </c>
      <c r="C1351">
        <v>9110</v>
      </c>
      <c r="D1351">
        <v>9110</v>
      </c>
      <c r="E1351" t="s">
        <v>186</v>
      </c>
      <c r="F1351" t="s">
        <v>137</v>
      </c>
      <c r="G1351" t="s">
        <v>39</v>
      </c>
      <c r="H1351" t="s">
        <v>179</v>
      </c>
      <c r="I1351">
        <v>439</v>
      </c>
    </row>
    <row r="1352" spans="1:9" x14ac:dyDescent="0.25">
      <c r="A1352" s="167">
        <f>+COUNTIF($B$1:B1352,Hoja1!$D$10)</f>
        <v>31</v>
      </c>
      <c r="B1352">
        <v>81065</v>
      </c>
      <c r="C1352">
        <v>2104</v>
      </c>
      <c r="D1352">
        <v>2104</v>
      </c>
      <c r="E1352" t="s">
        <v>155</v>
      </c>
      <c r="F1352" t="s">
        <v>137</v>
      </c>
      <c r="G1352" t="s">
        <v>39</v>
      </c>
      <c r="H1352" t="s">
        <v>156</v>
      </c>
      <c r="I1352">
        <v>57</v>
      </c>
    </row>
    <row r="1353" spans="1:9" x14ac:dyDescent="0.25">
      <c r="A1353" s="167">
        <f>+COUNTIF($B$1:B1353,Hoja1!$D$10)</f>
        <v>31</v>
      </c>
      <c r="B1353">
        <v>81065</v>
      </c>
      <c r="C1353">
        <v>9110</v>
      </c>
      <c r="D1353">
        <v>9110</v>
      </c>
      <c r="E1353" t="s">
        <v>186</v>
      </c>
      <c r="F1353" t="s">
        <v>137</v>
      </c>
      <c r="G1353" t="s">
        <v>39</v>
      </c>
      <c r="H1353" t="s">
        <v>179</v>
      </c>
      <c r="I1353">
        <v>19</v>
      </c>
    </row>
    <row r="1354" spans="1:9" x14ac:dyDescent="0.25">
      <c r="A1354" s="167">
        <f>+COUNTIF($B$1:B1354,Hoja1!$D$10)</f>
        <v>31</v>
      </c>
      <c r="B1354">
        <v>81220</v>
      </c>
      <c r="C1354">
        <v>2104</v>
      </c>
      <c r="D1354">
        <v>2104</v>
      </c>
      <c r="E1354" t="s">
        <v>155</v>
      </c>
      <c r="F1354" t="s">
        <v>137</v>
      </c>
      <c r="G1354" t="s">
        <v>39</v>
      </c>
      <c r="H1354" t="s">
        <v>156</v>
      </c>
      <c r="I1354">
        <v>16</v>
      </c>
    </row>
    <row r="1355" spans="1:9" x14ac:dyDescent="0.25">
      <c r="A1355" s="167">
        <f>+COUNTIF($B$1:B1355,Hoja1!$D$10)</f>
        <v>31</v>
      </c>
      <c r="B1355">
        <v>81300</v>
      </c>
      <c r="C1355">
        <v>2104</v>
      </c>
      <c r="D1355">
        <v>2104</v>
      </c>
      <c r="E1355" t="s">
        <v>155</v>
      </c>
      <c r="F1355" t="s">
        <v>137</v>
      </c>
      <c r="G1355" t="s">
        <v>39</v>
      </c>
      <c r="H1355" t="s">
        <v>156</v>
      </c>
      <c r="I1355">
        <v>18</v>
      </c>
    </row>
    <row r="1356" spans="1:9" x14ac:dyDescent="0.25">
      <c r="A1356" s="167">
        <f>+COUNTIF($B$1:B1356,Hoja1!$D$10)</f>
        <v>31</v>
      </c>
      <c r="B1356">
        <v>81591</v>
      </c>
      <c r="C1356">
        <v>2104</v>
      </c>
      <c r="D1356">
        <v>2104</v>
      </c>
      <c r="E1356" t="s">
        <v>155</v>
      </c>
      <c r="F1356" t="s">
        <v>137</v>
      </c>
      <c r="G1356" t="s">
        <v>39</v>
      </c>
      <c r="H1356" t="s">
        <v>156</v>
      </c>
      <c r="I1356">
        <v>19</v>
      </c>
    </row>
    <row r="1357" spans="1:9" x14ac:dyDescent="0.25">
      <c r="A1357" s="167">
        <f>+COUNTIF($B$1:B1357,Hoja1!$D$10)</f>
        <v>31</v>
      </c>
      <c r="B1357">
        <v>81736</v>
      </c>
      <c r="C1357">
        <v>2104</v>
      </c>
      <c r="D1357">
        <v>2104</v>
      </c>
      <c r="E1357" t="s">
        <v>155</v>
      </c>
      <c r="F1357" t="s">
        <v>137</v>
      </c>
      <c r="G1357" t="s">
        <v>39</v>
      </c>
      <c r="H1357" t="s">
        <v>156</v>
      </c>
      <c r="I1357">
        <v>81</v>
      </c>
    </row>
    <row r="1358" spans="1:9" x14ac:dyDescent="0.25">
      <c r="A1358" s="167">
        <f>+COUNTIF($B$1:B1358,Hoja1!$D$10)</f>
        <v>31</v>
      </c>
      <c r="B1358">
        <v>81736</v>
      </c>
      <c r="C1358">
        <v>9110</v>
      </c>
      <c r="D1358">
        <v>9110</v>
      </c>
      <c r="E1358" t="s">
        <v>186</v>
      </c>
      <c r="F1358" t="s">
        <v>137</v>
      </c>
      <c r="G1358" t="s">
        <v>39</v>
      </c>
      <c r="H1358" t="s">
        <v>179</v>
      </c>
      <c r="I1358">
        <v>52</v>
      </c>
    </row>
    <row r="1359" spans="1:9" x14ac:dyDescent="0.25">
      <c r="A1359" s="167">
        <f>+COUNTIF($B$1:B1359,Hoja1!$D$10)</f>
        <v>31</v>
      </c>
      <c r="B1359">
        <v>81794</v>
      </c>
      <c r="C1359">
        <v>2104</v>
      </c>
      <c r="D1359">
        <v>2104</v>
      </c>
      <c r="E1359" t="s">
        <v>155</v>
      </c>
      <c r="F1359" t="s">
        <v>137</v>
      </c>
      <c r="G1359" t="s">
        <v>39</v>
      </c>
      <c r="H1359" t="s">
        <v>156</v>
      </c>
      <c r="I1359">
        <v>59</v>
      </c>
    </row>
    <row r="1360" spans="1:9" x14ac:dyDescent="0.25">
      <c r="A1360" s="167">
        <f>+COUNTIF($B$1:B1360,Hoja1!$D$10)</f>
        <v>31</v>
      </c>
      <c r="B1360">
        <v>81794</v>
      </c>
      <c r="C1360">
        <v>9110</v>
      </c>
      <c r="D1360">
        <v>9110</v>
      </c>
      <c r="E1360" t="s">
        <v>186</v>
      </c>
      <c r="F1360" t="s">
        <v>137</v>
      </c>
      <c r="G1360" t="s">
        <v>39</v>
      </c>
      <c r="H1360" t="s">
        <v>179</v>
      </c>
      <c r="I1360">
        <v>88</v>
      </c>
    </row>
    <row r="1361" spans="1:9" x14ac:dyDescent="0.25">
      <c r="A1361" s="167">
        <f>+COUNTIF($B$1:B1361,Hoja1!$D$10)</f>
        <v>31</v>
      </c>
      <c r="B1361">
        <v>81794</v>
      </c>
      <c r="C1361">
        <v>9929</v>
      </c>
      <c r="D1361">
        <v>9929</v>
      </c>
      <c r="E1361" t="s">
        <v>194</v>
      </c>
      <c r="F1361" t="s">
        <v>195</v>
      </c>
      <c r="G1361" t="s">
        <v>39</v>
      </c>
      <c r="H1361" t="s">
        <v>130</v>
      </c>
      <c r="I1361">
        <v>1</v>
      </c>
    </row>
    <row r="1362" spans="1:9" x14ac:dyDescent="0.25">
      <c r="A1362" s="167">
        <f>+COUNTIF($B$1:B1362,Hoja1!$D$10)</f>
        <v>31</v>
      </c>
      <c r="B1362">
        <v>85001</v>
      </c>
      <c r="C1362">
        <v>1212</v>
      </c>
      <c r="D1362">
        <v>1212</v>
      </c>
      <c r="E1362" t="s">
        <v>241</v>
      </c>
      <c r="F1362" t="s">
        <v>242</v>
      </c>
      <c r="G1362" t="s">
        <v>39</v>
      </c>
      <c r="H1362" t="s">
        <v>130</v>
      </c>
      <c r="I1362">
        <v>88</v>
      </c>
    </row>
    <row r="1363" spans="1:9" x14ac:dyDescent="0.25">
      <c r="A1363" s="167">
        <f>+COUNTIF($B$1:B1363,Hoja1!$D$10)</f>
        <v>31</v>
      </c>
      <c r="B1363">
        <v>85001</v>
      </c>
      <c r="C1363">
        <v>1704</v>
      </c>
      <c r="D1363">
        <v>1704</v>
      </c>
      <c r="E1363" t="s">
        <v>136</v>
      </c>
      <c r="F1363" t="s">
        <v>137</v>
      </c>
      <c r="G1363" t="s">
        <v>138</v>
      </c>
      <c r="H1363" t="s">
        <v>130</v>
      </c>
      <c r="I1363">
        <v>72</v>
      </c>
    </row>
    <row r="1364" spans="1:9" x14ac:dyDescent="0.25">
      <c r="A1364" s="167">
        <f>+COUNTIF($B$1:B1364,Hoja1!$D$10)</f>
        <v>31</v>
      </c>
      <c r="B1364">
        <v>85001</v>
      </c>
      <c r="C1364">
        <v>1714</v>
      </c>
      <c r="D1364">
        <v>1714</v>
      </c>
      <c r="E1364" t="s">
        <v>144</v>
      </c>
      <c r="F1364" t="s">
        <v>137</v>
      </c>
      <c r="G1364" t="s">
        <v>138</v>
      </c>
      <c r="H1364" t="s">
        <v>130</v>
      </c>
      <c r="I1364">
        <v>64</v>
      </c>
    </row>
    <row r="1365" spans="1:9" x14ac:dyDescent="0.25">
      <c r="A1365" s="167">
        <f>+COUNTIF($B$1:B1365,Hoja1!$D$10)</f>
        <v>31</v>
      </c>
      <c r="B1365">
        <v>85001</v>
      </c>
      <c r="C1365">
        <v>1734</v>
      </c>
      <c r="D1365">
        <v>1734</v>
      </c>
      <c r="E1365" t="s">
        <v>342</v>
      </c>
      <c r="F1365" t="s">
        <v>162</v>
      </c>
      <c r="G1365" t="s">
        <v>138</v>
      </c>
      <c r="H1365" t="s">
        <v>130</v>
      </c>
      <c r="I1365">
        <v>5</v>
      </c>
    </row>
    <row r="1366" spans="1:9" x14ac:dyDescent="0.25">
      <c r="A1366" s="167">
        <f>+COUNTIF($B$1:B1366,Hoja1!$D$10)</f>
        <v>31</v>
      </c>
      <c r="B1366">
        <v>85001</v>
      </c>
      <c r="C1366">
        <v>1803</v>
      </c>
      <c r="D1366">
        <v>1803</v>
      </c>
      <c r="E1366" t="s">
        <v>253</v>
      </c>
      <c r="F1366" t="s">
        <v>137</v>
      </c>
      <c r="G1366" t="s">
        <v>138</v>
      </c>
      <c r="H1366" t="s">
        <v>130</v>
      </c>
      <c r="I1366">
        <v>186</v>
      </c>
    </row>
    <row r="1367" spans="1:9" x14ac:dyDescent="0.25">
      <c r="A1367" s="167">
        <f>+COUNTIF($B$1:B1367,Hoja1!$D$10)</f>
        <v>31</v>
      </c>
      <c r="B1367">
        <v>85001</v>
      </c>
      <c r="C1367">
        <v>1823</v>
      </c>
      <c r="D1367">
        <v>1823</v>
      </c>
      <c r="E1367" t="s">
        <v>256</v>
      </c>
      <c r="F1367" t="s">
        <v>150</v>
      </c>
      <c r="G1367" t="s">
        <v>138</v>
      </c>
      <c r="H1367" t="s">
        <v>130</v>
      </c>
      <c r="I1367">
        <v>448</v>
      </c>
    </row>
    <row r="1368" spans="1:9" x14ac:dyDescent="0.25">
      <c r="A1368" s="167">
        <f>+COUNTIF($B$1:B1368,Hoja1!$D$10)</f>
        <v>31</v>
      </c>
      <c r="B1368">
        <v>85001</v>
      </c>
      <c r="C1368">
        <v>2102</v>
      </c>
      <c r="D1368">
        <v>2102</v>
      </c>
      <c r="E1368" t="s">
        <v>154</v>
      </c>
      <c r="F1368" t="s">
        <v>137</v>
      </c>
      <c r="G1368" t="s">
        <v>39</v>
      </c>
      <c r="H1368" t="s">
        <v>130</v>
      </c>
      <c r="I1368">
        <v>3101</v>
      </c>
    </row>
    <row r="1369" spans="1:9" x14ac:dyDescent="0.25">
      <c r="A1369" s="167">
        <f>+COUNTIF($B$1:B1369,Hoja1!$D$10)</f>
        <v>31</v>
      </c>
      <c r="B1369">
        <v>85001</v>
      </c>
      <c r="C1369">
        <v>2104</v>
      </c>
      <c r="D1369">
        <v>2104</v>
      </c>
      <c r="E1369" t="s">
        <v>155</v>
      </c>
      <c r="F1369" t="s">
        <v>137</v>
      </c>
      <c r="G1369" t="s">
        <v>39</v>
      </c>
      <c r="H1369" t="s">
        <v>156</v>
      </c>
      <c r="I1369">
        <v>167</v>
      </c>
    </row>
    <row r="1370" spans="1:9" x14ac:dyDescent="0.25">
      <c r="A1370" s="167">
        <f>+COUNTIF($B$1:B1370,Hoja1!$D$10)</f>
        <v>31</v>
      </c>
      <c r="B1370">
        <v>85001</v>
      </c>
      <c r="C1370">
        <v>2724</v>
      </c>
      <c r="D1370">
        <v>2724</v>
      </c>
      <c r="E1370" t="s">
        <v>343</v>
      </c>
      <c r="F1370" t="s">
        <v>150</v>
      </c>
      <c r="G1370" t="s">
        <v>138</v>
      </c>
      <c r="H1370" t="s">
        <v>156</v>
      </c>
      <c r="I1370">
        <v>881</v>
      </c>
    </row>
    <row r="1371" spans="1:9" x14ac:dyDescent="0.25">
      <c r="A1371" s="167">
        <f>+COUNTIF($B$1:B1371,Hoja1!$D$10)</f>
        <v>31</v>
      </c>
      <c r="B1371">
        <v>85001</v>
      </c>
      <c r="C1371">
        <v>2743</v>
      </c>
      <c r="D1371">
        <v>2743</v>
      </c>
      <c r="E1371" t="s">
        <v>426</v>
      </c>
      <c r="F1371" t="s">
        <v>427</v>
      </c>
      <c r="G1371" t="s">
        <v>39</v>
      </c>
      <c r="H1371" t="s">
        <v>130</v>
      </c>
      <c r="I1371">
        <v>2925</v>
      </c>
    </row>
    <row r="1372" spans="1:9" x14ac:dyDescent="0.25">
      <c r="A1372" s="167">
        <f>+COUNTIF($B$1:B1372,Hoja1!$D$10)</f>
        <v>31</v>
      </c>
      <c r="B1372">
        <v>85001</v>
      </c>
      <c r="C1372">
        <v>2829</v>
      </c>
      <c r="D1372">
        <v>2829</v>
      </c>
      <c r="E1372" t="s">
        <v>170</v>
      </c>
      <c r="F1372" t="s">
        <v>137</v>
      </c>
      <c r="G1372" t="s">
        <v>138</v>
      </c>
      <c r="H1372" t="s">
        <v>156</v>
      </c>
      <c r="I1372">
        <v>136</v>
      </c>
    </row>
    <row r="1373" spans="1:9" x14ac:dyDescent="0.25">
      <c r="A1373" s="167">
        <f>+COUNTIF($B$1:B1373,Hoja1!$D$10)</f>
        <v>31</v>
      </c>
      <c r="B1373">
        <v>85001</v>
      </c>
      <c r="C1373">
        <v>2833</v>
      </c>
      <c r="D1373">
        <v>2833</v>
      </c>
      <c r="E1373" t="s">
        <v>171</v>
      </c>
      <c r="F1373" t="s">
        <v>129</v>
      </c>
      <c r="G1373" t="s">
        <v>138</v>
      </c>
      <c r="H1373" t="s">
        <v>156</v>
      </c>
      <c r="I1373">
        <v>505</v>
      </c>
    </row>
    <row r="1374" spans="1:9" x14ac:dyDescent="0.25">
      <c r="A1374" s="167">
        <f>+COUNTIF($B$1:B1374,Hoja1!$D$10)</f>
        <v>31</v>
      </c>
      <c r="B1374">
        <v>85001</v>
      </c>
      <c r="C1374">
        <v>4813</v>
      </c>
      <c r="D1374">
        <v>4813</v>
      </c>
      <c r="E1374" t="s">
        <v>184</v>
      </c>
      <c r="F1374" t="s">
        <v>137</v>
      </c>
      <c r="G1374" t="s">
        <v>138</v>
      </c>
      <c r="H1374" t="s">
        <v>182</v>
      </c>
      <c r="I1374">
        <v>58</v>
      </c>
    </row>
    <row r="1375" spans="1:9" x14ac:dyDescent="0.25">
      <c r="A1375" s="167">
        <f>+COUNTIF($B$1:B1375,Hoja1!$D$10)</f>
        <v>31</v>
      </c>
      <c r="B1375">
        <v>85001</v>
      </c>
      <c r="C1375">
        <v>9110</v>
      </c>
      <c r="D1375">
        <v>9110</v>
      </c>
      <c r="E1375" t="s">
        <v>186</v>
      </c>
      <c r="F1375" t="s">
        <v>137</v>
      </c>
      <c r="G1375" t="s">
        <v>39</v>
      </c>
      <c r="H1375" t="s">
        <v>179</v>
      </c>
      <c r="I1375">
        <v>1825</v>
      </c>
    </row>
    <row r="1376" spans="1:9" x14ac:dyDescent="0.25">
      <c r="A1376" s="167">
        <f>+COUNTIF($B$1:B1376,Hoja1!$D$10)</f>
        <v>31</v>
      </c>
      <c r="B1376">
        <v>85010</v>
      </c>
      <c r="C1376">
        <v>1106</v>
      </c>
      <c r="D1376">
        <v>1106</v>
      </c>
      <c r="E1376" t="s">
        <v>237</v>
      </c>
      <c r="F1376" t="s">
        <v>162</v>
      </c>
      <c r="G1376" t="s">
        <v>39</v>
      </c>
      <c r="H1376" t="s">
        <v>130</v>
      </c>
      <c r="I1376">
        <v>512</v>
      </c>
    </row>
    <row r="1377" spans="1:9" x14ac:dyDescent="0.25">
      <c r="A1377" s="167">
        <f>+COUNTIF($B$1:B1377,Hoja1!$D$10)</f>
        <v>31</v>
      </c>
      <c r="B1377">
        <v>85162</v>
      </c>
      <c r="C1377">
        <v>2104</v>
      </c>
      <c r="D1377">
        <v>2104</v>
      </c>
      <c r="E1377" t="s">
        <v>155</v>
      </c>
      <c r="F1377" t="s">
        <v>137</v>
      </c>
      <c r="G1377" t="s">
        <v>39</v>
      </c>
      <c r="H1377" t="s">
        <v>156</v>
      </c>
      <c r="I1377">
        <v>48</v>
      </c>
    </row>
    <row r="1378" spans="1:9" x14ac:dyDescent="0.25">
      <c r="A1378" s="167">
        <f>+COUNTIF($B$1:B1378,Hoja1!$D$10)</f>
        <v>31</v>
      </c>
      <c r="B1378">
        <v>85250</v>
      </c>
      <c r="C1378">
        <v>2104</v>
      </c>
      <c r="D1378">
        <v>2104</v>
      </c>
      <c r="E1378" t="s">
        <v>155</v>
      </c>
      <c r="F1378" t="s">
        <v>137</v>
      </c>
      <c r="G1378" t="s">
        <v>39</v>
      </c>
      <c r="H1378" t="s">
        <v>156</v>
      </c>
      <c r="I1378">
        <v>18</v>
      </c>
    </row>
    <row r="1379" spans="1:9" x14ac:dyDescent="0.25">
      <c r="A1379" s="167">
        <f>+COUNTIF($B$1:B1379,Hoja1!$D$10)</f>
        <v>31</v>
      </c>
      <c r="B1379">
        <v>85250</v>
      </c>
      <c r="C1379">
        <v>2833</v>
      </c>
      <c r="D1379">
        <v>2833</v>
      </c>
      <c r="E1379" t="s">
        <v>171</v>
      </c>
      <c r="F1379" t="s">
        <v>129</v>
      </c>
      <c r="G1379" t="s">
        <v>138</v>
      </c>
      <c r="H1379" t="s">
        <v>156</v>
      </c>
      <c r="I1379">
        <v>59</v>
      </c>
    </row>
    <row r="1380" spans="1:9" x14ac:dyDescent="0.25">
      <c r="A1380" s="167">
        <f>+COUNTIF($B$1:B1380,Hoja1!$D$10)</f>
        <v>31</v>
      </c>
      <c r="B1380">
        <v>85410</v>
      </c>
      <c r="C1380">
        <v>2833</v>
      </c>
      <c r="D1380">
        <v>2833</v>
      </c>
      <c r="E1380" t="s">
        <v>171</v>
      </c>
      <c r="F1380" t="s">
        <v>129</v>
      </c>
      <c r="G1380" t="s">
        <v>138</v>
      </c>
      <c r="H1380" t="s">
        <v>156</v>
      </c>
      <c r="I1380">
        <v>41</v>
      </c>
    </row>
    <row r="1381" spans="1:9" x14ac:dyDescent="0.25">
      <c r="A1381" s="167">
        <f>+COUNTIF($B$1:B1381,Hoja1!$D$10)</f>
        <v>31</v>
      </c>
      <c r="B1381">
        <v>85440</v>
      </c>
      <c r="C1381">
        <v>2833</v>
      </c>
      <c r="D1381">
        <v>2833</v>
      </c>
      <c r="E1381" t="s">
        <v>171</v>
      </c>
      <c r="F1381" t="s">
        <v>129</v>
      </c>
      <c r="G1381" t="s">
        <v>138</v>
      </c>
      <c r="H1381" t="s">
        <v>156</v>
      </c>
      <c r="I1381">
        <v>1</v>
      </c>
    </row>
    <row r="1382" spans="1:9" x14ac:dyDescent="0.25">
      <c r="A1382" s="167">
        <f>+COUNTIF($B$1:B1382,Hoja1!$D$10)</f>
        <v>31</v>
      </c>
      <c r="B1382">
        <v>86001</v>
      </c>
      <c r="C1382">
        <v>1207</v>
      </c>
      <c r="D1382">
        <v>1207</v>
      </c>
      <c r="E1382" t="s">
        <v>134</v>
      </c>
      <c r="F1382" t="s">
        <v>135</v>
      </c>
      <c r="G1382" t="s">
        <v>39</v>
      </c>
      <c r="H1382" t="s">
        <v>130</v>
      </c>
      <c r="I1382">
        <v>70</v>
      </c>
    </row>
    <row r="1383" spans="1:9" x14ac:dyDescent="0.25">
      <c r="A1383" s="167">
        <f>+COUNTIF($B$1:B1383,Hoja1!$D$10)</f>
        <v>31</v>
      </c>
      <c r="B1383">
        <v>86001</v>
      </c>
      <c r="C1383">
        <v>2104</v>
      </c>
      <c r="D1383">
        <v>2104</v>
      </c>
      <c r="E1383" t="s">
        <v>155</v>
      </c>
      <c r="F1383" t="s">
        <v>137</v>
      </c>
      <c r="G1383" t="s">
        <v>39</v>
      </c>
      <c r="H1383" t="s">
        <v>156</v>
      </c>
      <c r="I1383">
        <v>46</v>
      </c>
    </row>
    <row r="1384" spans="1:9" x14ac:dyDescent="0.25">
      <c r="A1384" s="167">
        <f>+COUNTIF($B$1:B1384,Hoja1!$D$10)</f>
        <v>31</v>
      </c>
      <c r="B1384">
        <v>86001</v>
      </c>
      <c r="C1384">
        <v>2829</v>
      </c>
      <c r="D1384">
        <v>2829</v>
      </c>
      <c r="E1384" t="s">
        <v>170</v>
      </c>
      <c r="F1384" t="s">
        <v>137</v>
      </c>
      <c r="G1384" t="s">
        <v>138</v>
      </c>
      <c r="H1384" t="s">
        <v>156</v>
      </c>
      <c r="I1384">
        <v>95</v>
      </c>
    </row>
    <row r="1385" spans="1:9" x14ac:dyDescent="0.25">
      <c r="A1385" s="167">
        <f>+COUNTIF($B$1:B1385,Hoja1!$D$10)</f>
        <v>31</v>
      </c>
      <c r="B1385">
        <v>86001</v>
      </c>
      <c r="C1385">
        <v>3115</v>
      </c>
      <c r="D1385">
        <v>3115</v>
      </c>
      <c r="E1385" t="s">
        <v>428</v>
      </c>
      <c r="F1385" t="s">
        <v>429</v>
      </c>
      <c r="G1385" t="s">
        <v>39</v>
      </c>
      <c r="H1385" t="s">
        <v>179</v>
      </c>
      <c r="I1385">
        <v>1699</v>
      </c>
    </row>
    <row r="1386" spans="1:9" x14ac:dyDescent="0.25">
      <c r="A1386" s="167">
        <f>+COUNTIF($B$1:B1386,Hoja1!$D$10)</f>
        <v>31</v>
      </c>
      <c r="B1386">
        <v>86001</v>
      </c>
      <c r="C1386">
        <v>9110</v>
      </c>
      <c r="D1386">
        <v>9110</v>
      </c>
      <c r="E1386" t="s">
        <v>186</v>
      </c>
      <c r="F1386" t="s">
        <v>137</v>
      </c>
      <c r="G1386" t="s">
        <v>39</v>
      </c>
      <c r="H1386" t="s">
        <v>179</v>
      </c>
      <c r="I1386">
        <v>450</v>
      </c>
    </row>
    <row r="1387" spans="1:9" x14ac:dyDescent="0.25">
      <c r="A1387" s="167">
        <f>+COUNTIF($B$1:B1387,Hoja1!$D$10)</f>
        <v>31</v>
      </c>
      <c r="B1387">
        <v>86001</v>
      </c>
      <c r="C1387">
        <v>9131</v>
      </c>
      <c r="D1387">
        <v>9131</v>
      </c>
      <c r="E1387" t="s">
        <v>313</v>
      </c>
      <c r="F1387" t="s">
        <v>137</v>
      </c>
      <c r="G1387" t="s">
        <v>138</v>
      </c>
      <c r="H1387" t="s">
        <v>156</v>
      </c>
      <c r="I1387">
        <v>539</v>
      </c>
    </row>
    <row r="1388" spans="1:9" x14ac:dyDescent="0.25">
      <c r="A1388" s="167">
        <f>+COUNTIF($B$1:B1388,Hoja1!$D$10)</f>
        <v>31</v>
      </c>
      <c r="B1388">
        <v>86001</v>
      </c>
      <c r="C1388">
        <v>9929</v>
      </c>
      <c r="D1388">
        <v>9929</v>
      </c>
      <c r="E1388" t="s">
        <v>194</v>
      </c>
      <c r="F1388" t="s">
        <v>195</v>
      </c>
      <c r="G1388" t="s">
        <v>39</v>
      </c>
      <c r="H1388" t="s">
        <v>130</v>
      </c>
      <c r="I1388">
        <v>7</v>
      </c>
    </row>
    <row r="1389" spans="1:9" x14ac:dyDescent="0.25">
      <c r="A1389" s="167">
        <f>+COUNTIF($B$1:B1389,Hoja1!$D$10)</f>
        <v>31</v>
      </c>
      <c r="B1389">
        <v>86219</v>
      </c>
      <c r="C1389">
        <v>3115</v>
      </c>
      <c r="D1389">
        <v>3115</v>
      </c>
      <c r="E1389" t="s">
        <v>428</v>
      </c>
      <c r="F1389" t="s">
        <v>429</v>
      </c>
      <c r="G1389" t="s">
        <v>39</v>
      </c>
      <c r="H1389" t="s">
        <v>179</v>
      </c>
      <c r="I1389">
        <v>389</v>
      </c>
    </row>
    <row r="1390" spans="1:9" x14ac:dyDescent="0.25">
      <c r="A1390" s="167">
        <f>+COUNTIF($B$1:B1390,Hoja1!$D$10)</f>
        <v>31</v>
      </c>
      <c r="B1390">
        <v>86219</v>
      </c>
      <c r="C1390">
        <v>9929</v>
      </c>
      <c r="D1390">
        <v>9929</v>
      </c>
      <c r="E1390" t="s">
        <v>194</v>
      </c>
      <c r="F1390" t="s">
        <v>195</v>
      </c>
      <c r="G1390" t="s">
        <v>39</v>
      </c>
      <c r="H1390" t="s">
        <v>130</v>
      </c>
      <c r="I1390">
        <v>3</v>
      </c>
    </row>
    <row r="1391" spans="1:9" x14ac:dyDescent="0.25">
      <c r="A1391" s="167">
        <f>+COUNTIF($B$1:B1391,Hoja1!$D$10)</f>
        <v>31</v>
      </c>
      <c r="B1391">
        <v>86320</v>
      </c>
      <c r="C1391">
        <v>2104</v>
      </c>
      <c r="D1391">
        <v>2104</v>
      </c>
      <c r="E1391" t="s">
        <v>155</v>
      </c>
      <c r="F1391" t="s">
        <v>137</v>
      </c>
      <c r="G1391" t="s">
        <v>39</v>
      </c>
      <c r="H1391" t="s">
        <v>156</v>
      </c>
      <c r="I1391">
        <v>44</v>
      </c>
    </row>
    <row r="1392" spans="1:9" x14ac:dyDescent="0.25">
      <c r="A1392" s="167">
        <f>+COUNTIF($B$1:B1392,Hoja1!$D$10)</f>
        <v>31</v>
      </c>
      <c r="B1392">
        <v>86568</v>
      </c>
      <c r="C1392">
        <v>1710</v>
      </c>
      <c r="D1392">
        <v>1710</v>
      </c>
      <c r="E1392" t="s">
        <v>140</v>
      </c>
      <c r="F1392" t="s">
        <v>129</v>
      </c>
      <c r="G1392" t="s">
        <v>138</v>
      </c>
      <c r="H1392" t="s">
        <v>130</v>
      </c>
      <c r="I1392">
        <v>1</v>
      </c>
    </row>
    <row r="1393" spans="1:9" x14ac:dyDescent="0.25">
      <c r="A1393" s="167">
        <f>+COUNTIF($B$1:B1393,Hoja1!$D$10)</f>
        <v>31</v>
      </c>
      <c r="B1393">
        <v>86568</v>
      </c>
      <c r="C1393">
        <v>2102</v>
      </c>
      <c r="D1393">
        <v>2102</v>
      </c>
      <c r="E1393" t="s">
        <v>154</v>
      </c>
      <c r="F1393" t="s">
        <v>137</v>
      </c>
      <c r="G1393" t="s">
        <v>39</v>
      </c>
      <c r="H1393" t="s">
        <v>130</v>
      </c>
      <c r="I1393">
        <v>1519</v>
      </c>
    </row>
    <row r="1394" spans="1:9" x14ac:dyDescent="0.25">
      <c r="A1394" s="167">
        <f>+COUNTIF($B$1:B1394,Hoja1!$D$10)</f>
        <v>31</v>
      </c>
      <c r="B1394">
        <v>86568</v>
      </c>
      <c r="C1394">
        <v>2104</v>
      </c>
      <c r="D1394">
        <v>2104</v>
      </c>
      <c r="E1394" t="s">
        <v>155</v>
      </c>
      <c r="F1394" t="s">
        <v>137</v>
      </c>
      <c r="G1394" t="s">
        <v>39</v>
      </c>
      <c r="H1394" t="s">
        <v>156</v>
      </c>
      <c r="I1394">
        <v>25</v>
      </c>
    </row>
    <row r="1395" spans="1:9" x14ac:dyDescent="0.25">
      <c r="A1395" s="167">
        <f>+COUNTIF($B$1:B1395,Hoja1!$D$10)</f>
        <v>31</v>
      </c>
      <c r="B1395">
        <v>86568</v>
      </c>
      <c r="C1395">
        <v>3115</v>
      </c>
      <c r="D1395">
        <v>3115</v>
      </c>
      <c r="E1395" t="s">
        <v>428</v>
      </c>
      <c r="F1395" t="s">
        <v>429</v>
      </c>
      <c r="G1395" t="s">
        <v>39</v>
      </c>
      <c r="H1395" t="s">
        <v>179</v>
      </c>
      <c r="I1395">
        <v>43</v>
      </c>
    </row>
    <row r="1396" spans="1:9" x14ac:dyDescent="0.25">
      <c r="A1396" s="167">
        <f>+COUNTIF($B$1:B1396,Hoja1!$D$10)</f>
        <v>31</v>
      </c>
      <c r="B1396">
        <v>86568</v>
      </c>
      <c r="C1396">
        <v>3817</v>
      </c>
      <c r="D1396">
        <v>3817</v>
      </c>
      <c r="E1396" t="s">
        <v>335</v>
      </c>
      <c r="F1396" t="s">
        <v>336</v>
      </c>
      <c r="G1396" t="s">
        <v>138</v>
      </c>
      <c r="H1396" t="s">
        <v>156</v>
      </c>
      <c r="I1396">
        <v>154</v>
      </c>
    </row>
    <row r="1397" spans="1:9" x14ac:dyDescent="0.25">
      <c r="A1397" s="167">
        <f>+COUNTIF($B$1:B1397,Hoja1!$D$10)</f>
        <v>31</v>
      </c>
      <c r="B1397">
        <v>86568</v>
      </c>
      <c r="C1397">
        <v>9110</v>
      </c>
      <c r="D1397">
        <v>9110</v>
      </c>
      <c r="E1397" t="s">
        <v>186</v>
      </c>
      <c r="F1397" t="s">
        <v>137</v>
      </c>
      <c r="G1397" t="s">
        <v>39</v>
      </c>
      <c r="H1397" t="s">
        <v>179</v>
      </c>
      <c r="I1397">
        <v>1135</v>
      </c>
    </row>
    <row r="1398" spans="1:9" x14ac:dyDescent="0.25">
      <c r="A1398" s="167">
        <f>+COUNTIF($B$1:B1398,Hoja1!$D$10)</f>
        <v>31</v>
      </c>
      <c r="B1398">
        <v>86569</v>
      </c>
      <c r="C1398">
        <v>1710</v>
      </c>
      <c r="D1398">
        <v>1710</v>
      </c>
      <c r="E1398" t="s">
        <v>140</v>
      </c>
      <c r="F1398" t="s">
        <v>129</v>
      </c>
      <c r="G1398" t="s">
        <v>138</v>
      </c>
      <c r="H1398" t="s">
        <v>130</v>
      </c>
      <c r="I1398">
        <v>41</v>
      </c>
    </row>
    <row r="1399" spans="1:9" x14ac:dyDescent="0.25">
      <c r="A1399" s="167">
        <f>+COUNTIF($B$1:B1399,Hoja1!$D$10)</f>
        <v>31</v>
      </c>
      <c r="B1399">
        <v>86571</v>
      </c>
      <c r="C1399">
        <v>9929</v>
      </c>
      <c r="D1399">
        <v>9929</v>
      </c>
      <c r="E1399" t="s">
        <v>194</v>
      </c>
      <c r="F1399" t="s">
        <v>195</v>
      </c>
      <c r="G1399" t="s">
        <v>39</v>
      </c>
      <c r="H1399" t="s">
        <v>130</v>
      </c>
      <c r="I1399">
        <v>1</v>
      </c>
    </row>
    <row r="1400" spans="1:9" x14ac:dyDescent="0.25">
      <c r="A1400" s="167">
        <f>+COUNTIF($B$1:B1400,Hoja1!$D$10)</f>
        <v>31</v>
      </c>
      <c r="B1400">
        <v>86573</v>
      </c>
      <c r="C1400">
        <v>2102</v>
      </c>
      <c r="D1400">
        <v>2102</v>
      </c>
      <c r="E1400" t="s">
        <v>154</v>
      </c>
      <c r="F1400" t="s">
        <v>137</v>
      </c>
      <c r="G1400" t="s">
        <v>39</v>
      </c>
      <c r="H1400" t="s">
        <v>130</v>
      </c>
      <c r="I1400">
        <v>106</v>
      </c>
    </row>
    <row r="1401" spans="1:9" x14ac:dyDescent="0.25">
      <c r="A1401" s="167">
        <f>+COUNTIF($B$1:B1401,Hoja1!$D$10)</f>
        <v>31</v>
      </c>
      <c r="B1401">
        <v>86573</v>
      </c>
      <c r="C1401">
        <v>2104</v>
      </c>
      <c r="D1401">
        <v>2104</v>
      </c>
      <c r="E1401" t="s">
        <v>155</v>
      </c>
      <c r="F1401" t="s">
        <v>137</v>
      </c>
      <c r="G1401" t="s">
        <v>39</v>
      </c>
      <c r="H1401" t="s">
        <v>156</v>
      </c>
      <c r="I1401">
        <v>5</v>
      </c>
    </row>
    <row r="1402" spans="1:9" x14ac:dyDescent="0.25">
      <c r="A1402" s="167">
        <f>+COUNTIF($B$1:B1402,Hoja1!$D$10)</f>
        <v>31</v>
      </c>
      <c r="B1402">
        <v>86749</v>
      </c>
      <c r="C1402">
        <v>2104</v>
      </c>
      <c r="D1402">
        <v>2104</v>
      </c>
      <c r="E1402" t="s">
        <v>155</v>
      </c>
      <c r="F1402" t="s">
        <v>137</v>
      </c>
      <c r="G1402" t="s">
        <v>39</v>
      </c>
      <c r="H1402" t="s">
        <v>156</v>
      </c>
      <c r="I1402">
        <v>10</v>
      </c>
    </row>
    <row r="1403" spans="1:9" x14ac:dyDescent="0.25">
      <c r="A1403" s="167">
        <f>+COUNTIF($B$1:B1403,Hoja1!$D$10)</f>
        <v>31</v>
      </c>
      <c r="B1403">
        <v>86749</v>
      </c>
      <c r="C1403">
        <v>3115</v>
      </c>
      <c r="D1403">
        <v>3115</v>
      </c>
      <c r="E1403" t="s">
        <v>428</v>
      </c>
      <c r="F1403" t="s">
        <v>429</v>
      </c>
      <c r="G1403" t="s">
        <v>39</v>
      </c>
      <c r="H1403" t="s">
        <v>179</v>
      </c>
      <c r="I1403">
        <v>13</v>
      </c>
    </row>
    <row r="1404" spans="1:9" x14ac:dyDescent="0.25">
      <c r="A1404" s="167">
        <f>+COUNTIF($B$1:B1404,Hoja1!$D$10)</f>
        <v>31</v>
      </c>
      <c r="B1404">
        <v>86865</v>
      </c>
      <c r="C1404">
        <v>2102</v>
      </c>
      <c r="D1404">
        <v>2102</v>
      </c>
      <c r="E1404" t="s">
        <v>154</v>
      </c>
      <c r="F1404" t="s">
        <v>137</v>
      </c>
      <c r="G1404" t="s">
        <v>39</v>
      </c>
      <c r="H1404" t="s">
        <v>130</v>
      </c>
      <c r="I1404">
        <v>1079</v>
      </c>
    </row>
    <row r="1405" spans="1:9" x14ac:dyDescent="0.25">
      <c r="A1405" s="167">
        <f>+COUNTIF($B$1:B1405,Hoja1!$D$10)</f>
        <v>31</v>
      </c>
      <c r="B1405">
        <v>86865</v>
      </c>
      <c r="C1405">
        <v>3115</v>
      </c>
      <c r="D1405">
        <v>3115</v>
      </c>
      <c r="E1405" t="s">
        <v>428</v>
      </c>
      <c r="F1405" t="s">
        <v>429</v>
      </c>
      <c r="G1405" t="s">
        <v>39</v>
      </c>
      <c r="H1405" t="s">
        <v>179</v>
      </c>
      <c r="I1405">
        <v>36</v>
      </c>
    </row>
    <row r="1406" spans="1:9" x14ac:dyDescent="0.25">
      <c r="A1406" s="167">
        <f>+COUNTIF($B$1:B1406,Hoja1!$D$10)</f>
        <v>31</v>
      </c>
      <c r="B1406">
        <v>86865</v>
      </c>
      <c r="C1406">
        <v>9929</v>
      </c>
      <c r="D1406">
        <v>9929</v>
      </c>
      <c r="E1406" t="s">
        <v>194</v>
      </c>
      <c r="F1406" t="s">
        <v>195</v>
      </c>
      <c r="G1406" t="s">
        <v>39</v>
      </c>
      <c r="H1406" t="s">
        <v>130</v>
      </c>
      <c r="I1406">
        <v>2</v>
      </c>
    </row>
    <row r="1407" spans="1:9" x14ac:dyDescent="0.25">
      <c r="A1407" s="167">
        <f>+COUNTIF($B$1:B1407,Hoja1!$D$10)</f>
        <v>31</v>
      </c>
      <c r="B1407">
        <v>88001</v>
      </c>
      <c r="C1407">
        <v>1101</v>
      </c>
      <c r="D1407">
        <v>1126</v>
      </c>
      <c r="E1407" t="s">
        <v>128</v>
      </c>
      <c r="F1407" t="s">
        <v>430</v>
      </c>
      <c r="G1407" t="s">
        <v>39</v>
      </c>
      <c r="H1407" t="s">
        <v>130</v>
      </c>
      <c r="I1407">
        <v>29</v>
      </c>
    </row>
    <row r="1408" spans="1:9" x14ac:dyDescent="0.25">
      <c r="A1408" s="167">
        <f>+COUNTIF($B$1:B1408,Hoja1!$D$10)</f>
        <v>31</v>
      </c>
      <c r="B1408">
        <v>88001</v>
      </c>
      <c r="C1408">
        <v>1706</v>
      </c>
      <c r="D1408">
        <v>1706</v>
      </c>
      <c r="E1408" t="s">
        <v>139</v>
      </c>
      <c r="F1408" t="s">
        <v>137</v>
      </c>
      <c r="G1408" t="s">
        <v>138</v>
      </c>
      <c r="H1408" t="s">
        <v>130</v>
      </c>
      <c r="I1408">
        <v>9</v>
      </c>
    </row>
    <row r="1409" spans="1:9" x14ac:dyDescent="0.25">
      <c r="A1409" s="167">
        <f>+COUNTIF($B$1:B1409,Hoja1!$D$10)</f>
        <v>31</v>
      </c>
      <c r="B1409">
        <v>88001</v>
      </c>
      <c r="C1409">
        <v>2104</v>
      </c>
      <c r="D1409">
        <v>2104</v>
      </c>
      <c r="E1409" t="s">
        <v>155</v>
      </c>
      <c r="F1409" t="s">
        <v>137</v>
      </c>
      <c r="G1409" t="s">
        <v>39</v>
      </c>
      <c r="H1409" t="s">
        <v>156</v>
      </c>
      <c r="I1409">
        <v>118</v>
      </c>
    </row>
    <row r="1410" spans="1:9" x14ac:dyDescent="0.25">
      <c r="A1410" s="167">
        <f>+COUNTIF($B$1:B1410,Hoja1!$D$10)</f>
        <v>31</v>
      </c>
      <c r="B1410">
        <v>88001</v>
      </c>
      <c r="C1410">
        <v>4106</v>
      </c>
      <c r="D1410">
        <v>4106</v>
      </c>
      <c r="E1410" t="s">
        <v>431</v>
      </c>
      <c r="F1410" t="s">
        <v>430</v>
      </c>
      <c r="G1410" t="s">
        <v>39</v>
      </c>
      <c r="H1410" t="s">
        <v>182</v>
      </c>
      <c r="I1410">
        <v>329</v>
      </c>
    </row>
    <row r="1411" spans="1:9" x14ac:dyDescent="0.25">
      <c r="A1411" s="167">
        <f>+COUNTIF($B$1:B1411,Hoja1!$D$10)</f>
        <v>31</v>
      </c>
      <c r="B1411">
        <v>88001</v>
      </c>
      <c r="C1411">
        <v>9110</v>
      </c>
      <c r="D1411">
        <v>9110</v>
      </c>
      <c r="E1411" t="s">
        <v>186</v>
      </c>
      <c r="F1411" t="s">
        <v>137</v>
      </c>
      <c r="G1411" t="s">
        <v>39</v>
      </c>
      <c r="H1411" t="s">
        <v>179</v>
      </c>
      <c r="I1411">
        <v>541</v>
      </c>
    </row>
    <row r="1412" spans="1:9" x14ac:dyDescent="0.25">
      <c r="A1412" s="167">
        <f>+COUNTIF($B$1:B1412,Hoja1!$D$10)</f>
        <v>31</v>
      </c>
      <c r="B1412">
        <v>91001</v>
      </c>
      <c r="C1412">
        <v>1101</v>
      </c>
      <c r="D1412">
        <v>1125</v>
      </c>
      <c r="E1412" t="s">
        <v>128</v>
      </c>
      <c r="F1412" t="s">
        <v>432</v>
      </c>
      <c r="G1412" t="s">
        <v>39</v>
      </c>
      <c r="H1412" t="s">
        <v>130</v>
      </c>
      <c r="I1412">
        <v>35</v>
      </c>
    </row>
    <row r="1413" spans="1:9" x14ac:dyDescent="0.25">
      <c r="A1413" s="167">
        <f>+COUNTIF($B$1:B1413,Hoja1!$D$10)</f>
        <v>31</v>
      </c>
      <c r="B1413">
        <v>91001</v>
      </c>
      <c r="C1413">
        <v>1115</v>
      </c>
      <c r="D1413">
        <v>1115</v>
      </c>
      <c r="E1413" t="s">
        <v>349</v>
      </c>
      <c r="F1413" t="s">
        <v>350</v>
      </c>
      <c r="G1413" t="s">
        <v>39</v>
      </c>
      <c r="H1413" t="s">
        <v>130</v>
      </c>
      <c r="I1413">
        <v>13</v>
      </c>
    </row>
    <row r="1414" spans="1:9" x14ac:dyDescent="0.25">
      <c r="A1414" s="167">
        <f>+COUNTIF($B$1:B1414,Hoja1!$D$10)</f>
        <v>31</v>
      </c>
      <c r="B1414">
        <v>91001</v>
      </c>
      <c r="C1414">
        <v>1710</v>
      </c>
      <c r="D1414">
        <v>1710</v>
      </c>
      <c r="E1414" t="s">
        <v>140</v>
      </c>
      <c r="F1414" t="s">
        <v>129</v>
      </c>
      <c r="G1414" t="s">
        <v>138</v>
      </c>
      <c r="H1414" t="s">
        <v>130</v>
      </c>
      <c r="I1414">
        <v>23</v>
      </c>
    </row>
    <row r="1415" spans="1:9" x14ac:dyDescent="0.25">
      <c r="A1415" s="167">
        <f>+COUNTIF($B$1:B1415,Hoja1!$D$10)</f>
        <v>31</v>
      </c>
      <c r="B1415">
        <v>91001</v>
      </c>
      <c r="C1415">
        <v>2102</v>
      </c>
      <c r="D1415">
        <v>2102</v>
      </c>
      <c r="E1415" t="s">
        <v>154</v>
      </c>
      <c r="F1415" t="s">
        <v>137</v>
      </c>
      <c r="G1415" t="s">
        <v>39</v>
      </c>
      <c r="H1415" t="s">
        <v>130</v>
      </c>
      <c r="I1415">
        <v>455</v>
      </c>
    </row>
    <row r="1416" spans="1:9" x14ac:dyDescent="0.25">
      <c r="A1416" s="167">
        <f>+COUNTIF($B$1:B1416,Hoja1!$D$10)</f>
        <v>31</v>
      </c>
      <c r="B1416">
        <v>91001</v>
      </c>
      <c r="C1416">
        <v>2104</v>
      </c>
      <c r="D1416">
        <v>2104</v>
      </c>
      <c r="E1416" t="s">
        <v>155</v>
      </c>
      <c r="F1416" t="s">
        <v>137</v>
      </c>
      <c r="G1416" t="s">
        <v>39</v>
      </c>
      <c r="H1416" t="s">
        <v>156</v>
      </c>
      <c r="I1416">
        <v>40</v>
      </c>
    </row>
    <row r="1417" spans="1:9" x14ac:dyDescent="0.25">
      <c r="A1417" s="167">
        <f>+COUNTIF($B$1:B1417,Hoja1!$D$10)</f>
        <v>31</v>
      </c>
      <c r="B1417">
        <v>91001</v>
      </c>
      <c r="C1417">
        <v>2106</v>
      </c>
      <c r="D1417">
        <v>2106</v>
      </c>
      <c r="E1417" t="s">
        <v>202</v>
      </c>
      <c r="F1417" t="s">
        <v>137</v>
      </c>
      <c r="G1417" t="s">
        <v>39</v>
      </c>
      <c r="H1417" t="s">
        <v>156</v>
      </c>
      <c r="I1417">
        <v>29</v>
      </c>
    </row>
    <row r="1418" spans="1:9" x14ac:dyDescent="0.25">
      <c r="A1418" s="167">
        <f>+COUNTIF($B$1:B1418,Hoja1!$D$10)</f>
        <v>31</v>
      </c>
      <c r="B1418">
        <v>91001</v>
      </c>
      <c r="C1418">
        <v>3713</v>
      </c>
      <c r="D1418">
        <v>3713</v>
      </c>
      <c r="E1418" t="s">
        <v>287</v>
      </c>
      <c r="F1418" t="s">
        <v>137</v>
      </c>
      <c r="G1418" t="s">
        <v>138</v>
      </c>
      <c r="H1418" t="s">
        <v>156</v>
      </c>
      <c r="I1418">
        <v>1</v>
      </c>
    </row>
    <row r="1419" spans="1:9" x14ac:dyDescent="0.25">
      <c r="A1419" s="167">
        <f>+COUNTIF($B$1:B1419,Hoja1!$D$10)</f>
        <v>31</v>
      </c>
      <c r="B1419">
        <v>91001</v>
      </c>
      <c r="C1419">
        <v>9110</v>
      </c>
      <c r="D1419">
        <v>9110</v>
      </c>
      <c r="E1419" t="s">
        <v>186</v>
      </c>
      <c r="F1419" t="s">
        <v>137</v>
      </c>
      <c r="G1419" t="s">
        <v>39</v>
      </c>
      <c r="H1419" t="s">
        <v>179</v>
      </c>
      <c r="I1419">
        <v>267</v>
      </c>
    </row>
    <row r="1420" spans="1:9" x14ac:dyDescent="0.25">
      <c r="A1420" s="167">
        <f>+COUNTIF($B$1:B1420,Hoja1!$D$10)</f>
        <v>31</v>
      </c>
      <c r="B1420">
        <v>91405</v>
      </c>
      <c r="C1420">
        <v>9929</v>
      </c>
      <c r="D1420">
        <v>9929</v>
      </c>
      <c r="E1420" t="s">
        <v>194</v>
      </c>
      <c r="F1420" t="s">
        <v>195</v>
      </c>
      <c r="G1420" t="s">
        <v>39</v>
      </c>
      <c r="H1420" t="s">
        <v>130</v>
      </c>
      <c r="I1420">
        <v>1</v>
      </c>
    </row>
    <row r="1421" spans="1:9" x14ac:dyDescent="0.25">
      <c r="A1421" s="167">
        <f>+COUNTIF($B$1:B1421,Hoja1!$D$10)</f>
        <v>31</v>
      </c>
      <c r="B1421">
        <v>91540</v>
      </c>
      <c r="C1421">
        <v>2104</v>
      </c>
      <c r="D1421">
        <v>2104</v>
      </c>
      <c r="E1421" t="s">
        <v>155</v>
      </c>
      <c r="F1421" t="s">
        <v>137</v>
      </c>
      <c r="G1421" t="s">
        <v>39</v>
      </c>
      <c r="H1421" t="s">
        <v>156</v>
      </c>
      <c r="I1421">
        <v>8</v>
      </c>
    </row>
    <row r="1422" spans="1:9" x14ac:dyDescent="0.25">
      <c r="A1422" s="167">
        <f>+COUNTIF($B$1:B1422,Hoja1!$D$10)</f>
        <v>31</v>
      </c>
      <c r="B1422">
        <v>94001</v>
      </c>
      <c r="C1422">
        <v>2102</v>
      </c>
      <c r="D1422">
        <v>2102</v>
      </c>
      <c r="E1422" t="s">
        <v>154</v>
      </c>
      <c r="F1422" t="s">
        <v>137</v>
      </c>
      <c r="G1422" t="s">
        <v>39</v>
      </c>
      <c r="H1422" t="s">
        <v>130</v>
      </c>
      <c r="I1422">
        <v>398</v>
      </c>
    </row>
    <row r="1423" spans="1:9" x14ac:dyDescent="0.25">
      <c r="A1423" s="167">
        <f>+COUNTIF($B$1:B1423,Hoja1!$D$10)</f>
        <v>31</v>
      </c>
      <c r="B1423">
        <v>94001</v>
      </c>
      <c r="C1423">
        <v>2104</v>
      </c>
      <c r="D1423">
        <v>2104</v>
      </c>
      <c r="E1423" t="s">
        <v>155</v>
      </c>
      <c r="F1423" t="s">
        <v>137</v>
      </c>
      <c r="G1423" t="s">
        <v>39</v>
      </c>
      <c r="H1423" t="s">
        <v>156</v>
      </c>
      <c r="I1423">
        <v>50</v>
      </c>
    </row>
    <row r="1424" spans="1:9" x14ac:dyDescent="0.25">
      <c r="A1424" s="167">
        <f>+COUNTIF($B$1:B1424,Hoja1!$D$10)</f>
        <v>31</v>
      </c>
      <c r="B1424">
        <v>94001</v>
      </c>
      <c r="C1424">
        <v>2829</v>
      </c>
      <c r="D1424">
        <v>2829</v>
      </c>
      <c r="E1424" t="s">
        <v>170</v>
      </c>
      <c r="F1424" t="s">
        <v>137</v>
      </c>
      <c r="G1424" t="s">
        <v>138</v>
      </c>
      <c r="H1424" t="s">
        <v>156</v>
      </c>
      <c r="I1424">
        <v>129</v>
      </c>
    </row>
    <row r="1425" spans="1:9" x14ac:dyDescent="0.25">
      <c r="A1425" s="167">
        <f>+COUNTIF($B$1:B1425,Hoja1!$D$10)</f>
        <v>31</v>
      </c>
      <c r="B1425">
        <v>94001</v>
      </c>
      <c r="C1425">
        <v>9110</v>
      </c>
      <c r="D1425">
        <v>9110</v>
      </c>
      <c r="E1425" t="s">
        <v>186</v>
      </c>
      <c r="F1425" t="s">
        <v>137</v>
      </c>
      <c r="G1425" t="s">
        <v>39</v>
      </c>
      <c r="H1425" t="s">
        <v>179</v>
      </c>
      <c r="I1425">
        <v>340</v>
      </c>
    </row>
    <row r="1426" spans="1:9" x14ac:dyDescent="0.25">
      <c r="A1426" s="167">
        <f>+COUNTIF($B$1:B1426,Hoja1!$D$10)</f>
        <v>31</v>
      </c>
      <c r="B1426">
        <v>95001</v>
      </c>
      <c r="C1426">
        <v>1115</v>
      </c>
      <c r="D1426">
        <v>1115</v>
      </c>
      <c r="E1426" t="s">
        <v>349</v>
      </c>
      <c r="F1426" t="s">
        <v>350</v>
      </c>
      <c r="G1426" t="s">
        <v>39</v>
      </c>
      <c r="H1426" t="s">
        <v>130</v>
      </c>
      <c r="I1426">
        <v>76</v>
      </c>
    </row>
    <row r="1427" spans="1:9" x14ac:dyDescent="0.25">
      <c r="A1427" s="167">
        <f>+COUNTIF($B$1:B1427,Hoja1!$D$10)</f>
        <v>31</v>
      </c>
      <c r="B1427">
        <v>95001</v>
      </c>
      <c r="C1427">
        <v>1212</v>
      </c>
      <c r="D1427">
        <v>1212</v>
      </c>
      <c r="E1427" t="s">
        <v>241</v>
      </c>
      <c r="F1427" t="s">
        <v>242</v>
      </c>
      <c r="G1427" t="s">
        <v>39</v>
      </c>
      <c r="H1427" t="s">
        <v>130</v>
      </c>
      <c r="I1427">
        <v>25</v>
      </c>
    </row>
    <row r="1428" spans="1:9" x14ac:dyDescent="0.25">
      <c r="A1428" s="167">
        <f>+COUNTIF($B$1:B1428,Hoja1!$D$10)</f>
        <v>31</v>
      </c>
      <c r="B1428">
        <v>95001</v>
      </c>
      <c r="C1428">
        <v>2102</v>
      </c>
      <c r="D1428">
        <v>2102</v>
      </c>
      <c r="E1428" t="s">
        <v>154</v>
      </c>
      <c r="F1428" t="s">
        <v>137</v>
      </c>
      <c r="G1428" t="s">
        <v>39</v>
      </c>
      <c r="H1428" t="s">
        <v>130</v>
      </c>
      <c r="I1428">
        <v>1384</v>
      </c>
    </row>
    <row r="1429" spans="1:9" x14ac:dyDescent="0.25">
      <c r="A1429" s="167">
        <f>+COUNTIF($B$1:B1429,Hoja1!$D$10)</f>
        <v>31</v>
      </c>
      <c r="B1429">
        <v>95001</v>
      </c>
      <c r="C1429">
        <v>2104</v>
      </c>
      <c r="D1429">
        <v>2104</v>
      </c>
      <c r="E1429" t="s">
        <v>155</v>
      </c>
      <c r="F1429" t="s">
        <v>137</v>
      </c>
      <c r="G1429" t="s">
        <v>39</v>
      </c>
      <c r="H1429" t="s">
        <v>156</v>
      </c>
      <c r="I1429">
        <v>121</v>
      </c>
    </row>
    <row r="1430" spans="1:9" x14ac:dyDescent="0.25">
      <c r="A1430" s="167">
        <f>+COUNTIF($B$1:B1430,Hoja1!$D$10)</f>
        <v>31</v>
      </c>
      <c r="B1430">
        <v>95001</v>
      </c>
      <c r="C1430">
        <v>2833</v>
      </c>
      <c r="D1430">
        <v>2833</v>
      </c>
      <c r="E1430" t="s">
        <v>171</v>
      </c>
      <c r="F1430" t="s">
        <v>129</v>
      </c>
      <c r="G1430" t="s">
        <v>138</v>
      </c>
      <c r="H1430" t="s">
        <v>156</v>
      </c>
      <c r="I1430">
        <v>42</v>
      </c>
    </row>
    <row r="1431" spans="1:9" x14ac:dyDescent="0.25">
      <c r="A1431" s="167">
        <f>+COUNTIF($B$1:B1431,Hoja1!$D$10)</f>
        <v>31</v>
      </c>
      <c r="B1431">
        <v>95001</v>
      </c>
      <c r="C1431">
        <v>9110</v>
      </c>
      <c r="D1431">
        <v>9110</v>
      </c>
      <c r="E1431" t="s">
        <v>186</v>
      </c>
      <c r="F1431" t="s">
        <v>137</v>
      </c>
      <c r="G1431" t="s">
        <v>39</v>
      </c>
      <c r="H1431" t="s">
        <v>179</v>
      </c>
      <c r="I1431">
        <v>946</v>
      </c>
    </row>
    <row r="1432" spans="1:9" x14ac:dyDescent="0.25">
      <c r="A1432" s="167">
        <f>+COUNTIF($B$1:B1432,Hoja1!$D$10)</f>
        <v>31</v>
      </c>
      <c r="B1432">
        <v>97001</v>
      </c>
      <c r="C1432">
        <v>1209</v>
      </c>
      <c r="D1432">
        <v>1209</v>
      </c>
      <c r="E1432" t="s">
        <v>330</v>
      </c>
      <c r="F1432" t="s">
        <v>242</v>
      </c>
      <c r="G1432" t="s">
        <v>39</v>
      </c>
      <c r="H1432" t="s">
        <v>130</v>
      </c>
      <c r="I1432">
        <v>1</v>
      </c>
    </row>
    <row r="1433" spans="1:9" x14ac:dyDescent="0.25">
      <c r="A1433" s="167">
        <f>+COUNTIF($B$1:B1433,Hoja1!$D$10)</f>
        <v>31</v>
      </c>
      <c r="B1433">
        <v>97001</v>
      </c>
      <c r="C1433">
        <v>2104</v>
      </c>
      <c r="D1433">
        <v>2104</v>
      </c>
      <c r="E1433" t="s">
        <v>155</v>
      </c>
      <c r="F1433" t="s">
        <v>137</v>
      </c>
      <c r="G1433" t="s">
        <v>39</v>
      </c>
      <c r="H1433" t="s">
        <v>156</v>
      </c>
      <c r="I1433">
        <v>35</v>
      </c>
    </row>
    <row r="1434" spans="1:9" x14ac:dyDescent="0.25">
      <c r="A1434" s="167">
        <f>+COUNTIF($B$1:B1434,Hoja1!$D$10)</f>
        <v>31</v>
      </c>
      <c r="B1434">
        <v>97001</v>
      </c>
      <c r="C1434">
        <v>2829</v>
      </c>
      <c r="D1434">
        <v>2829</v>
      </c>
      <c r="E1434" t="s">
        <v>170</v>
      </c>
      <c r="F1434" t="s">
        <v>137</v>
      </c>
      <c r="G1434" t="s">
        <v>138</v>
      </c>
      <c r="H1434" t="s">
        <v>156</v>
      </c>
      <c r="I1434">
        <v>260</v>
      </c>
    </row>
    <row r="1435" spans="1:9" x14ac:dyDescent="0.25">
      <c r="A1435" s="167">
        <f>+COUNTIF($B$1:B1435,Hoja1!$D$10)</f>
        <v>31</v>
      </c>
      <c r="B1435">
        <v>97001</v>
      </c>
      <c r="C1435">
        <v>9110</v>
      </c>
      <c r="D1435">
        <v>9110</v>
      </c>
      <c r="E1435" t="s">
        <v>186</v>
      </c>
      <c r="F1435" t="s">
        <v>137</v>
      </c>
      <c r="G1435" t="s">
        <v>39</v>
      </c>
      <c r="H1435" t="s">
        <v>179</v>
      </c>
      <c r="I1435">
        <v>43</v>
      </c>
    </row>
    <row r="1436" spans="1:9" x14ac:dyDescent="0.25">
      <c r="A1436" s="167">
        <f>+COUNTIF($B$1:B1436,Hoja1!$D$10)</f>
        <v>31</v>
      </c>
      <c r="B1436">
        <v>99001</v>
      </c>
      <c r="C1436">
        <v>2102</v>
      </c>
      <c r="D1436">
        <v>2102</v>
      </c>
      <c r="E1436" t="s">
        <v>154</v>
      </c>
      <c r="F1436" t="s">
        <v>137</v>
      </c>
      <c r="G1436" t="s">
        <v>39</v>
      </c>
      <c r="H1436" t="s">
        <v>130</v>
      </c>
      <c r="I1436">
        <v>604</v>
      </c>
    </row>
    <row r="1437" spans="1:9" x14ac:dyDescent="0.25">
      <c r="A1437" s="167">
        <f>+COUNTIF($B$1:B1437,Hoja1!$D$10)</f>
        <v>31</v>
      </c>
      <c r="B1437">
        <v>99001</v>
      </c>
      <c r="C1437">
        <v>2104</v>
      </c>
      <c r="D1437">
        <v>2104</v>
      </c>
      <c r="E1437" t="s">
        <v>155</v>
      </c>
      <c r="F1437" t="s">
        <v>137</v>
      </c>
      <c r="G1437" t="s">
        <v>39</v>
      </c>
      <c r="H1437" t="s">
        <v>156</v>
      </c>
      <c r="I1437">
        <v>24</v>
      </c>
    </row>
    <row r="1438" spans="1:9" x14ac:dyDescent="0.25">
      <c r="A1438" s="167">
        <f>+COUNTIF($B$1:B1438,Hoja1!$D$10)</f>
        <v>31</v>
      </c>
      <c r="B1438">
        <v>99001</v>
      </c>
      <c r="C1438">
        <v>9110</v>
      </c>
      <c r="D1438">
        <v>9110</v>
      </c>
      <c r="E1438" t="s">
        <v>186</v>
      </c>
      <c r="F1438" t="s">
        <v>137</v>
      </c>
      <c r="G1438" t="s">
        <v>39</v>
      </c>
      <c r="H1438" t="s">
        <v>179</v>
      </c>
      <c r="I1438">
        <v>344</v>
      </c>
    </row>
    <row r="1439" spans="1:9" x14ac:dyDescent="0.25">
      <c r="A1439" s="167">
        <f>+COUNTIF($B$1:B1439,Hoja1!$D$10)</f>
        <v>31</v>
      </c>
      <c r="B1439">
        <v>99524</v>
      </c>
      <c r="C1439">
        <v>2104</v>
      </c>
      <c r="D1439">
        <v>2104</v>
      </c>
      <c r="E1439" t="s">
        <v>155</v>
      </c>
      <c r="F1439" t="s">
        <v>137</v>
      </c>
      <c r="G1439" t="s">
        <v>39</v>
      </c>
      <c r="H1439" t="s">
        <v>156</v>
      </c>
      <c r="I1439">
        <v>25</v>
      </c>
    </row>
    <row r="1440" spans="1:9" x14ac:dyDescent="0.25">
      <c r="A1440" s="167">
        <f>+COUNTIF($B$1:B1440,Hoja1!$D$10)</f>
        <v>31</v>
      </c>
      <c r="B1440">
        <v>99624</v>
      </c>
      <c r="C1440">
        <v>2104</v>
      </c>
      <c r="D1440">
        <v>2104</v>
      </c>
      <c r="E1440" t="s">
        <v>155</v>
      </c>
      <c r="F1440" t="s">
        <v>137</v>
      </c>
      <c r="G1440" t="s">
        <v>39</v>
      </c>
      <c r="H1440" t="s">
        <v>156</v>
      </c>
      <c r="I1440">
        <v>15</v>
      </c>
    </row>
    <row r="1441" spans="1:9" x14ac:dyDescent="0.25">
      <c r="A1441" s="167">
        <f>+COUNTIF($B$1:B1441,Hoja1!$D$10)</f>
        <v>31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