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9717672-F9D8-4035-B598-08221FC0C3C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<sst xmlns="http://schemas.openxmlformats.org/spreadsheetml/2006/main" count="22315" uniqueCount="444">
  <si>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</si>
  <si>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</si>
  <si>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</si>
  <si>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</si>
  <si>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</si>
  <si>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</si>
  <si>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</si>
  <si>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</si>
  <si>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</si>
  <si>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</si>
  <si>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</si>
  <si>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</si>
  <si>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</si>
  <si>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</si>
  <si>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</si>
  <si>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</si>
  <si>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</si>
  <si>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</si>
  <si>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</si>
  <si>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</si>
  <si>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</si>
  <si>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</si>
  <si>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</si>
  <si>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</si>
  <si>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</si>
  <si>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</si>
  <si>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</si>
  <si>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</si>
  <si>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</si>
  <si>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</si>
  <si>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</si>
  <si>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</si>
  <si>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</si>
  <si>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</si>
  <si>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</si>
  <si>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</si>
  <si>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</si>
  <si>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</si>
  <si>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</si>
  <si>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</si>
  <si>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</si>
  <si>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</si>
  <si>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</si>
  <si>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</si>
  <si>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</si>
  <si>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</si>
  <si>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</si>
  <si>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</si>
  <si>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</si>
  <si>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</si>
  <si>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</si>
  <si>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</si>
  <si>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</si>
  <si>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</si>
  <si>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</si>
  <si>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</si>
  <si>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</si>
  <si>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</si>
  <si>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</si>
  <si>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</si>
  <si>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</si>
  <si>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</si>
  <si>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</si>
  <si>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</si>
  <si>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</si>
  <si>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</si>
  <si>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</si>
  <si>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</si>
  <si>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</si>
  <si>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</si>
  <si>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</si>
  <si>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</si>
  <si>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</si>
  <si>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</si>
  <si>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</si>
  <si>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</si>
  <si>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</si>
  <si>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</si>
  <si>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</si>
  <si>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</si>
  <si>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</si>
  <si>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</si>
  <si>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</si>
  <si>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</si>
  <si>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</si>
  <si>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</si>
  <si>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</si>
  <si>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</si>
  <si>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</si>
  <si>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</si>
  <si>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</si>
  <si>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</si>
  <si>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</si>
  <si>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</si>
  <si>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</si>
  <si>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</si>
  <si>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</si>
  <si>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</si>
  <si>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</si>
  <si>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</si>
  <si>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</si>
  <si>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</si>
  <si>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</si>
  <si>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</si>
  <si>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</si>
  <si>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</si>
  <si>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</si>
  <si>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</si>
  <si>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</si>
  <si>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</si>
  <si>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</si>
  <si>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</si>
  <si>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</si>
  <si>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</si>
  <si>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</si>
  <si>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</si>
  <si>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</si>
  <si>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</si>
  <si>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</si>
  <si>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</si>
  <si>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</si>
  <si>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</si>
  <si>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</si>
  <si>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</si>
  <si>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</si>
  <si>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</si>
  <si>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</si>
  <si>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</si>
  <si>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</si>
  <si>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</si>
  <si>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</si>
  <si>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</si>
  <si>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</si>
  <si>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</si>
  <si>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</si>
  <si>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</si>
  <si>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</si>
  <si>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</si>
  <si>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</si>
  <si>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</si>
  <si>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</si>
  <si>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</si>
  <si>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</si>
  <si>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</si>
  <si>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</si>
  <si>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</si>
  <si>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</si>
  <si>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</si>
  <si>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</si>
  <si>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</si>
  <si>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</si>
  <si>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</si>
  <si>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</si>
  <si>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</si>
  <si>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</si>
  <si>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</si>
  <si>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</si>
  <si>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</si>
  <si>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</si>
  <si>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</si>
  <si>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</si>
  <si>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</si>
  <si>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</si>
  <si>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</si>
  <si>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</si>
  <si>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</si>
  <si>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</si>
  <si>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</si>
  <si>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</si>
  <si>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</si>
  <si>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</si>
  <si>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</si>
  <si>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</si>
  <si>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</si>
  <si>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</si>
  <si>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</si>
  <si>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</si>
  <si>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</si>
  <si>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</si>
  <si>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</si>
  <si>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</si>
  <si>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</si>
  <si>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</si>
  <si>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</si>
  <si>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</si>
  <si>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</si>
  <si>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</si>
  <si>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</si>
  <si>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</si>
  <si>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</si>
  <si>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</si>
  <si>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</si>
  <si>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</si>
  <si>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</si>
  <si>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</si>
  <si>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</si>
  <si>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</si>
  <si>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</si>
  <si>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</si>
  <si>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</si>
  <si>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</si>
  <si>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</si>
  <si>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</si>
  <si>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</si>
  <si>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</si>
  <si>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</si>
  <si>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</si>
  <si>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</si>
  <si>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</si>
  <si>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</si>
  <si>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</si>
  <si>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</si>
  <si>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</si>
  <si>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</si>
  <si>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</si>
  <si>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</si>
  <si>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</si>
  <si>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</si>
  <si>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</si>
  <si>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</si>
  <si>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</si>
  <si>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</si>
  <si>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</si>
  <si>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</si>
  <si>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</si>
  <si>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</si>
  <si>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</si>
  <si>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</si>
  <si>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</si>
  <si>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</si>
  <si>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</si>
  <si>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</si>
  <si>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</si>
  <si>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</si>
  <si>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</si>
  <si>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</si>
  <si>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</si>
  <si>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</si>
  <si>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</si>
  <si>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</si>
  <si>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</si>
  <si>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</si>
  <si>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</si>
  <si>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</si>
  <si>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</si>
  <si>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</si>
  <si>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</si>
  <si>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</si>
  <si>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</si>
  <si>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</si>
  <si>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</si>
  <si>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</si>
  <si>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</si>
  <si>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</si>
  <si>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</si>
  <si>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</si>
  <si>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</si>
  <si>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</si>
  <si>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</si>
  <si>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</si>
  <si>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</si>
  <si>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</si>
  <si>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</si>
  <si>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</si>
  <si>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</si>
  <si>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</si>
  <si>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</si>
  <si>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</si>
  <si>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</si>
  <si>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</si>
  <si>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</si>
  <si>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</si>
  <si>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</si>
  <si>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</si>
  <si>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</si>
  <si>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</si>
  <si>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</si>
  <si>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</si>
  <si>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</si>
  <si>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</si>
  <si>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</si>
  <si>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</si>
  <si>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</si>
  <si>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</si>
  <si>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</si>
  <si>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</si>
  <si>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</si>
  <si>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</si>
  <si>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</si>
  <si>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</si>
  <si>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</si>
  <si>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</si>
  <si>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</si>
  <si>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</si>
  <si>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</si>
  <si>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</si>
  <si>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</si>
  <si>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</si>
  <si>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</si>
  <si>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</si>
  <si>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</si>
  <si>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</si>
  <si>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</si>
  <si>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</si>
  <si>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</si>
  <si>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</si>
  <si>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</si>
  <si>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</si>
  <si>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</si>
  <si>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</si>
  <si>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</si>
  <si>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</si>
  <si>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</si>
  <si>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</si>
  <si>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</si>
  <si>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</si>
  <si>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</si>
  <si>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</si>
  <si>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</si>
  <si>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</si>
  <si>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</si>
  <si>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</si>
  <si>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</si>
  <si>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</si>
  <si>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</si>
  <si>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</si>
  <si>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</si>
  <si>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</si>
  <si>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</si>
  <si>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</si>
  <si>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</si>
  <si>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</si>
  <si>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</si>
  <si>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</si>
  <si>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</si>
  <si>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</si>
  <si>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</si>
  <si>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</si>
  <si>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</si>
  <si>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</si>
  <si>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</si>
  <si>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</si>
  <si>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</si>
  <si>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</si>
  <si>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</si>
  <si>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</si>
  <si>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</si>
  <si>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</si>
  <si>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</si>
  <si>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</si>
  <si>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</si>
  <si>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</si>
  <si>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</si>
  <si>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</si>
  <si>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</si>
  <si>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</si>
  <si>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</si>
  <si>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</si>
  <si>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</si>
  <si>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</si>
  <si>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</si>
  <si>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</si>
  <si>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</si>
  <si>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</si>
  <si>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</si>
  <si>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</si>
  <si>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</si>
  <si>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</si>
  <si>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</si>
  <si>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</si>
  <si>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</si>
  <si>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</si>
  <si>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</si>
  <si>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</si>
  <si>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</si>
  <si>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</si>
  <si>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</si>
  <si>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</si>
  <si>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</si>
  <si>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</si>
  <si>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</si>
  <si>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</si>
  <si>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</si>
  <si>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</si>
  <si>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</si>
  <si>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</si>
  <si>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</si>
  <si>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</si>
  <si>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</si>
  <si>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</si>
  <si>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</si>
  <si>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</si>
  <si>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</si>
  <si>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</si>
  <si>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</si>
  <si>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</si>
  <si>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</si>
  <si>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</si>
  <si>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</si>
  <si>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</si>
  <si>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</si>
  <si>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</si>
  <si>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</si>
  <si>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</si>
  <si>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</si>
  <si>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</si>
  <si>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</si>
  <si>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</si>
  <si>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</si>
  <si>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</si>
  <si>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</si>
  <si>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</si>
  <si>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</si>
  <si>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</si>
  <si>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</si>
  <si>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</si>
  <si>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</si>
  <si>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</si>
  <si>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</si>
  <si>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</si>
  <si>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</si>
  <si>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</si>
  <si>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</si>
  <si>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</si>
  <si>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</si>
  <si>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</si>
  <si>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</si>
  <si>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</si>
  <si>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</si>
  <si>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</si>
  <si>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</si>
  <si>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</si>
  <si>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</si>
  <si>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</si>
  <si>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</si>
  <si>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</si>
  <si>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</si>
  <si>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</si>
  <si>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</si>
  <si>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</si>
  <si>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</si>
  <si>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</si>
  <si>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BAGRE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</si>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</sst>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BAGRE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5250</v>
      </c>
      <c r="F12" s="141"/>
      <c r="G12" s="139" t="str">
        <f>+A10</f>
        <v>EL BAGRE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BAGRE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469</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469</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0.10034231921266581</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0.34499999999999997</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2.082899395959175E-2</v>
      </c>
      <c r="D30" s="24">
        <v>9.0460526315789477E-3</v>
      </c>
      <c r="E30" s="24">
        <v>2.0354162426216163E-3</v>
      </c>
      <c r="F30" s="24">
        <v>2.5126646403242147E-2</v>
      </c>
      <c r="G30" s="24">
        <v>0.12995729103111653</v>
      </c>
      <c r="H30" s="25">
        <v>4.299330764550801E-2</v>
      </c>
      <c r="I30" s="25">
        <v>4.6996322026971798E-3</v>
      </c>
      <c r="J30" s="26">
        <v>5.9078702747366249E-2</v>
      </c>
      <c r="K30" s="26">
        <v>7.8550481776288233E-2</v>
      </c>
      <c r="L30" s="26">
        <v>9.4027954256670904E-2</v>
      </c>
      <c r="M30" s="27">
        <v>0.10034231921266581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518</v>
      </c>
      <c r="D39" s="39">
        <v>118</v>
      </c>
      <c r="E39" s="40">
        <v>0.22779922779922779</v>
      </c>
      <c r="F39" s="38">
        <v>608</v>
      </c>
      <c r="G39" s="39">
        <v>159</v>
      </c>
      <c r="H39" s="40">
        <v>0.26151315789473684</v>
      </c>
      <c r="I39" s="38">
        <v>651</v>
      </c>
      <c r="J39" s="39">
        <v>193</v>
      </c>
      <c r="K39" s="40">
        <v>0.2964669738863287</v>
      </c>
      <c r="L39" s="41">
        <v>660</v>
      </c>
      <c r="M39" s="42">
        <v>228</v>
      </c>
      <c r="N39" s="43">
        <v>0.34499999999999997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100</v>
      </c>
      <c r="D46" s="60">
        <v>15</v>
      </c>
      <c r="E46" s="60">
        <v>0</v>
      </c>
      <c r="F46" s="60">
        <v>89</v>
      </c>
      <c r="G46" s="60">
        <v>89</v>
      </c>
      <c r="H46" s="61">
        <v>95</v>
      </c>
      <c r="I46" s="61">
        <v>23</v>
      </c>
      <c r="J46" s="62">
        <v>286</v>
      </c>
      <c r="K46" s="62">
        <v>375</v>
      </c>
      <c r="L46" s="62">
        <v>444</v>
      </c>
      <c r="M46" s="63">
        <v>469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29</v>
      </c>
      <c r="E47" s="45">
        <v>10</v>
      </c>
      <c r="F47" s="45">
        <v>35</v>
      </c>
      <c r="G47" s="45">
        <v>550</v>
      </c>
      <c r="H47" s="64">
        <v>117</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100</v>
      </c>
      <c r="D48" s="68">
        <f t="shared" ref="D48:L48" si="0">+SUM(D46:D47)</f>
        <v>44</v>
      </c>
      <c r="E48" s="68">
        <f t="shared" si="0"/>
        <v>10</v>
      </c>
      <c r="F48" s="68">
        <f t="shared" si="0"/>
        <v>124</v>
      </c>
      <c r="G48" s="68">
        <f t="shared" si="0"/>
        <v>639</v>
      </c>
      <c r="H48" s="69">
        <f t="shared" si="0"/>
        <v>212</v>
      </c>
      <c r="I48" s="69">
        <f t="shared" si="0"/>
        <v>23</v>
      </c>
      <c r="J48" s="70">
        <f t="shared" si="0"/>
        <v>286</v>
      </c>
      <c r="K48" s="70">
        <f t="shared" si="0"/>
        <v>375</v>
      </c>
      <c r="L48" s="70">
        <f t="shared" si="0"/>
        <v>444</v>
      </c>
      <c r="M48" s="71">
        <f>+SUM(M46:M47)</f>
        <v>469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100</v>
      </c>
      <c r="D53" s="60">
        <v>44</v>
      </c>
      <c r="E53" s="60">
        <v>10</v>
      </c>
      <c r="F53" s="60">
        <v>124</v>
      </c>
      <c r="G53" s="60">
        <v>639</v>
      </c>
      <c r="H53" s="61">
        <v>212</v>
      </c>
      <c r="I53" s="61">
        <v>23</v>
      </c>
      <c r="J53" s="62">
        <v>286</v>
      </c>
      <c r="K53" s="62">
        <v>375</v>
      </c>
      <c r="L53" s="62">
        <v>444</v>
      </c>
      <c r="M53" s="63">
        <v>469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100</v>
      </c>
      <c r="D55" s="68">
        <f t="shared" ref="D55:M55" si="1">+SUM(D53:D54)</f>
        <v>44</v>
      </c>
      <c r="E55" s="68">
        <f t="shared" si="1"/>
        <v>10</v>
      </c>
      <c r="F55" s="68">
        <f t="shared" si="1"/>
        <v>124</v>
      </c>
      <c r="G55" s="68">
        <f t="shared" si="1"/>
        <v>639</v>
      </c>
      <c r="H55" s="69">
        <f t="shared" si="1"/>
        <v>212</v>
      </c>
      <c r="I55" s="69">
        <f t="shared" si="1"/>
        <v>23</v>
      </c>
      <c r="J55" s="70">
        <f t="shared" si="1"/>
        <v>286</v>
      </c>
      <c r="K55" s="70">
        <f t="shared" si="1"/>
        <v>375</v>
      </c>
      <c r="L55" s="70">
        <f t="shared" si="1"/>
        <v>444</v>
      </c>
      <c r="M55" s="71">
        <f t="shared" si="1"/>
        <v>469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2</v>
      </c>
      <c r="E60" s="73">
        <v>10</v>
      </c>
      <c r="F60" s="73">
        <v>27</v>
      </c>
      <c r="G60" s="73">
        <v>550</v>
      </c>
      <c r="H60" s="74">
        <v>117</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100</v>
      </c>
      <c r="D61" s="77">
        <v>27</v>
      </c>
      <c r="E61" s="77">
        <v>0</v>
      </c>
      <c r="F61" s="77">
        <v>96</v>
      </c>
      <c r="G61" s="77">
        <v>89</v>
      </c>
      <c r="H61" s="78">
        <v>95</v>
      </c>
      <c r="I61" s="78">
        <v>23</v>
      </c>
      <c r="J61" s="79">
        <v>286</v>
      </c>
      <c r="K61" s="65">
        <v>375</v>
      </c>
      <c r="L61" s="65">
        <v>444</v>
      </c>
      <c r="M61" s="66">
        <v>469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15</v>
      </c>
      <c r="E62" s="77">
        <v>0</v>
      </c>
      <c r="F62" s="77">
        <v>1</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100</v>
      </c>
      <c r="D66" s="81">
        <f t="shared" ref="D66:M66" si="2">+SUM(D60:D65)</f>
        <v>44</v>
      </c>
      <c r="E66" s="81">
        <f t="shared" si="2"/>
        <v>10</v>
      </c>
      <c r="F66" s="81">
        <f t="shared" si="2"/>
        <v>124</v>
      </c>
      <c r="G66" s="81">
        <f t="shared" si="2"/>
        <v>639</v>
      </c>
      <c r="H66" s="82">
        <f t="shared" si="2"/>
        <v>212</v>
      </c>
      <c r="I66" s="82">
        <f t="shared" si="2"/>
        <v>23</v>
      </c>
      <c r="J66" s="83">
        <f t="shared" si="2"/>
        <v>286</v>
      </c>
      <c r="K66" s="70">
        <f t="shared" si="2"/>
        <v>375</v>
      </c>
      <c r="L66" s="70">
        <f t="shared" si="2"/>
        <v>444</v>
      </c>
      <c r="M66" s="71">
        <f t="shared" si="2"/>
        <v>469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27</v>
      </c>
      <c r="D75" s="77">
        <v>0</v>
      </c>
      <c r="E75" s="77">
        <v>6</v>
      </c>
      <c r="F75" s="77">
        <v>3</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55</v>
      </c>
      <c r="D76" s="77">
        <v>25</v>
      </c>
      <c r="E76" s="77">
        <v>4</v>
      </c>
      <c r="F76" s="77">
        <v>10</v>
      </c>
      <c r="G76" s="77">
        <v>0</v>
      </c>
      <c r="H76" s="78">
        <v>2</v>
      </c>
      <c r="I76" s="78">
        <v>0</v>
      </c>
      <c r="J76" s="79">
        <v>0</v>
      </c>
      <c r="K76" s="65">
        <v>0</v>
      </c>
      <c r="L76" s="65">
        <v>0</v>
      </c>
      <c r="M76" s="66">
        <v>176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v>
      </c>
      <c r="D77" s="77">
        <v>19</v>
      </c>
      <c r="E77" s="77">
        <v>0</v>
      </c>
      <c r="F77" s="77">
        <v>111</v>
      </c>
      <c r="G77" s="77">
        <v>639</v>
      </c>
      <c r="H77" s="78">
        <v>210</v>
      </c>
      <c r="I77" s="78">
        <v>23</v>
      </c>
      <c r="J77" s="79">
        <v>152</v>
      </c>
      <c r="K77" s="65">
        <v>104</v>
      </c>
      <c r="L77" s="65">
        <v>27</v>
      </c>
      <c r="M77" s="66">
        <v>293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134</v>
      </c>
      <c r="K79" s="90">
        <v>271</v>
      </c>
      <c r="L79" s="90">
        <v>417</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100</v>
      </c>
      <c r="D80" s="81">
        <f t="shared" ref="D80:M80" si="3">+SUM(D71:D79)</f>
        <v>44</v>
      </c>
      <c r="E80" s="81">
        <f t="shared" si="3"/>
        <v>10</v>
      </c>
      <c r="F80" s="81">
        <f t="shared" si="3"/>
        <v>124</v>
      </c>
      <c r="G80" s="81">
        <f t="shared" si="3"/>
        <v>639</v>
      </c>
      <c r="H80" s="82">
        <f t="shared" si="3"/>
        <v>212</v>
      </c>
      <c r="I80" s="82">
        <f t="shared" si="3"/>
        <v>23</v>
      </c>
      <c r="J80" s="83">
        <f t="shared" si="3"/>
        <v>286</v>
      </c>
      <c r="K80" s="70">
        <f t="shared" si="3"/>
        <v>375</v>
      </c>
      <c r="L80" s="70">
        <f t="shared" si="3"/>
        <v>444</v>
      </c>
      <c r="M80" s="71">
        <f t="shared" si="3"/>
        <v>469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210</v>
      </c>
      <c r="F92" s="79">
        <v>23</v>
      </c>
      <c r="G92" s="79">
        <v>286</v>
      </c>
      <c r="H92" s="65">
        <v>291</v>
      </c>
      <c r="I92" s="65">
        <v>306</v>
      </c>
      <c r="J92" s="66">
        <v>293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84</v>
      </c>
      <c r="I93" s="65">
        <v>138</v>
      </c>
      <c r="J93" s="66">
        <v>176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212</v>
      </c>
      <c r="F96" s="83">
        <f t="shared" si="4"/>
        <v>23</v>
      </c>
      <c r="G96" s="83">
        <f t="shared" si="4"/>
        <v>286</v>
      </c>
      <c r="H96" s="70">
        <f t="shared" si="4"/>
        <v>375</v>
      </c>
      <c r="I96" s="70">
        <f t="shared" si="4"/>
        <v>444</v>
      </c>
      <c r="J96" s="71">
        <f t="shared" si="4"/>
        <v>469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100</v>
      </c>
      <c r="D102" s="102">
        <v>15</v>
      </c>
      <c r="E102" s="102">
        <v>0</v>
      </c>
      <c r="F102" s="102">
        <v>111</v>
      </c>
      <c r="G102" s="102">
        <v>639</v>
      </c>
      <c r="H102" s="103">
        <v>210</v>
      </c>
      <c r="I102" s="103">
        <v>23</v>
      </c>
      <c r="J102" s="103">
        <v>286</v>
      </c>
      <c r="K102" s="97">
        <v>375</v>
      </c>
      <c r="L102" s="97">
        <v>444</v>
      </c>
      <c r="M102" s="98">
        <v>469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29</v>
      </c>
      <c r="E103" s="77">
        <v>10</v>
      </c>
      <c r="F103" s="77">
        <v>13</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100</v>
      </c>
      <c r="D107" s="81">
        <f t="shared" ref="D107:M107" si="5">+SUM(D102:D106)</f>
        <v>44</v>
      </c>
      <c r="E107" s="81">
        <f t="shared" si="5"/>
        <v>10</v>
      </c>
      <c r="F107" s="81">
        <f t="shared" si="5"/>
        <v>124</v>
      </c>
      <c r="G107" s="81">
        <f t="shared" si="5"/>
        <v>639</v>
      </c>
      <c r="H107" s="82">
        <f t="shared" si="5"/>
        <v>212</v>
      </c>
      <c r="I107" s="82">
        <f t="shared" si="5"/>
        <v>23</v>
      </c>
      <c r="J107" s="82">
        <f t="shared" si="5"/>
        <v>286</v>
      </c>
      <c r="K107" s="70">
        <f t="shared" si="5"/>
        <v>375</v>
      </c>
      <c r="L107" s="70">
        <f t="shared" si="5"/>
        <v>444</v>
      </c>
      <c r="M107" s="71">
        <f t="shared" si="5"/>
        <v>469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19</v>
      </c>
      <c r="E113" s="108">
        <v>2</v>
      </c>
      <c r="F113" s="108">
        <v>54</v>
      </c>
      <c r="G113" s="108">
        <v>290</v>
      </c>
      <c r="H113" s="109">
        <v>118</v>
      </c>
      <c r="I113" s="109">
        <v>14</v>
      </c>
      <c r="J113" s="97">
        <v>157</v>
      </c>
      <c r="K113" s="97">
        <v>178</v>
      </c>
      <c r="L113" s="97">
        <v>194</v>
      </c>
      <c r="M113" s="98">
        <v>177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81</v>
      </c>
      <c r="D114" s="77">
        <v>25</v>
      </c>
      <c r="E114" s="77">
        <v>8</v>
      </c>
      <c r="F114" s="77">
        <v>70</v>
      </c>
      <c r="G114" s="77">
        <v>349</v>
      </c>
      <c r="H114" s="78">
        <v>94</v>
      </c>
      <c r="I114" s="78">
        <v>9</v>
      </c>
      <c r="J114" s="78">
        <v>129</v>
      </c>
      <c r="K114" s="65">
        <v>197</v>
      </c>
      <c r="L114" s="65">
        <v>250</v>
      </c>
      <c r="M114" s="66">
        <v>292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100</v>
      </c>
      <c r="D116" s="81">
        <f t="shared" si="6"/>
        <v>44</v>
      </c>
      <c r="E116" s="81">
        <f t="shared" si="6"/>
        <v>10</v>
      </c>
      <c r="F116" s="81">
        <f t="shared" si="6"/>
        <v>124</v>
      </c>
      <c r="G116" s="81">
        <f t="shared" si="6"/>
        <v>639</v>
      </c>
      <c r="H116" s="82">
        <f t="shared" si="6"/>
        <v>212</v>
      </c>
      <c r="I116" s="82">
        <f t="shared" si="6"/>
        <v>23</v>
      </c>
      <c r="J116" s="82">
        <f t="shared" si="6"/>
        <v>286</v>
      </c>
      <c r="K116" s="70">
        <f t="shared" si="6"/>
        <v>375</v>
      </c>
      <c r="L116" s="70">
        <f t="shared" si="6"/>
        <v>444</v>
      </c>
      <c r="M116" s="71">
        <f t="shared" si="6"/>
        <v>469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469</v>
      </c>
      <c r="D122" s="115">
        <v>0</v>
      </c>
      <c r="E122" s="116">
        <f t="shared" ref="E122:E126" si="8">+IF(OR(C122=0,C122="-"),"",(D122/C122))</f>
        <v>0</v>
      </c>
      <c r="F122" s="137"/>
      <c r="G122" s="241" t="s">
        <v>50</v>
      </c>
      <c r="H122" s="243"/>
      <c r="I122" s="117">
        <v>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469</v>
      </c>
      <c r="D127" s="118">
        <f>+SUM(D121:D126)</f>
        <v>0</v>
      </c>
      <c r="E127" s="119">
        <f t="shared" ref="E127" si="9">+IF(C127=0,"",(D127/C127))</f>
        <v>0</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22</v>
      </c>
      <c r="G132" s="103">
        <v>48</v>
      </c>
      <c r="H132" s="103">
        <v>44</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40</v>
      </c>
      <c r="G133" s="78">
        <v>0</v>
      </c>
      <c r="H133" s="78">
        <v>31</v>
      </c>
      <c r="I133" s="79">
        <v>0</v>
      </c>
      <c r="J133" s="78">
        <v>235</v>
      </c>
      <c r="K133" s="78">
        <v>27</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5</v>
      </c>
      <c r="E138" s="81">
        <f t="shared" si="10"/>
        <v>0</v>
      </c>
      <c r="F138" s="81">
        <f t="shared" si="10"/>
        <v>63</v>
      </c>
      <c r="G138" s="82">
        <f t="shared" si="10"/>
        <v>48</v>
      </c>
      <c r="H138" s="82">
        <f t="shared" si="10"/>
        <v>75</v>
      </c>
      <c r="I138" s="83">
        <f t="shared" si="10"/>
        <v>0</v>
      </c>
      <c r="J138" s="82">
        <f>+SUM(J132:J137)</f>
        <v>235</v>
      </c>
      <c r="K138" s="82">
        <f t="shared" ref="K138" si="11">+SUM(K132:K137)</f>
        <v>27</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1</v>
      </c>
      <c r="F144" s="102">
        <v>0</v>
      </c>
      <c r="G144" s="103">
        <v>8</v>
      </c>
      <c r="H144" s="103">
        <v>2</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66</v>
      </c>
      <c r="D145" s="77">
        <v>39</v>
      </c>
      <c r="E145" s="77">
        <v>1</v>
      </c>
      <c r="F145" s="77">
        <v>2</v>
      </c>
      <c r="G145" s="78">
        <v>0</v>
      </c>
      <c r="H145" s="78">
        <v>30</v>
      </c>
      <c r="I145" s="79">
        <v>16</v>
      </c>
      <c r="J145" s="78">
        <v>9</v>
      </c>
      <c r="K145" s="78">
        <v>14</v>
      </c>
      <c r="L145" s="124">
        <v>32</v>
      </c>
      <c r="M145" s="125">
        <v>46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35</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67</v>
      </c>
      <c r="D150" s="81">
        <f t="shared" ref="D150:I150" si="12">+SUM(D144:D149)</f>
        <v>39</v>
      </c>
      <c r="E150" s="81">
        <f t="shared" si="12"/>
        <v>38</v>
      </c>
      <c r="F150" s="81">
        <f t="shared" si="12"/>
        <v>3</v>
      </c>
      <c r="G150" s="82">
        <f t="shared" si="12"/>
        <v>8</v>
      </c>
      <c r="H150" s="82">
        <f t="shared" si="12"/>
        <v>32</v>
      </c>
      <c r="I150" s="83">
        <f t="shared" si="12"/>
        <v>16</v>
      </c>
      <c r="J150" s="82">
        <f>+SUM(J144:J149)</f>
        <v>9</v>
      </c>
      <c r="K150" s="82">
        <f t="shared" ref="K150" si="13">+SUM(K144:K149)</f>
        <v>14</v>
      </c>
      <c r="L150" s="127">
        <f>+SUM(L144:L149)</f>
        <v>32</v>
      </c>
      <c r="M150" s="128">
        <f>+SUM(M144:M149)</f>
        <v>46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469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469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bkEJFpc6/vZ5NMPh3He/fcbEdCZl///MJPOo/1LDTBuCwdtS0jk1b8RAi99eme0PKGsfnIGW49FMBPYtv8rvQ==" saltValue="1mg1Yl5uRB7jFtTDJP2Qa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1</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1</v>
      </c>
      <c r="B108">
        <v>5266</v>
      </c>
      <c r="C108">
        <v>2302</v>
      </c>
      <c r="D108">
        <v>2302</v>
      </c>
      <c r="E108" t="s">
        <v>200</v>
      </c>
      <c r="F108" t="s">
        <v>129</v>
      </c>
      <c r="G108" t="s">
        <v>39</v>
      </c>
      <c r="H108" t="s">
        <v>156</v>
      </c>
      <c r="I108">
        <v>5732</v>
      </c>
    </row>
    <row r="109" spans="1:9" x14ac:dyDescent="0.25">
      <c r="A109" s="167">
        <f>+COUNTIF($B$1:B109,Hoja1!$D$10)</f>
        <v>1</v>
      </c>
      <c r="B109">
        <v>5266</v>
      </c>
      <c r="C109">
        <v>2813</v>
      </c>
      <c r="D109">
        <v>2813</v>
      </c>
      <c r="E109" t="s">
        <v>168</v>
      </c>
      <c r="F109" t="s">
        <v>129</v>
      </c>
      <c r="G109" t="s">
        <v>138</v>
      </c>
      <c r="H109" t="s">
        <v>130</v>
      </c>
      <c r="I109">
        <v>1095</v>
      </c>
    </row>
    <row r="110" spans="1:9" x14ac:dyDescent="0.25">
      <c r="A110" s="167">
        <f>+COUNTIF($B$1:B110,Hoja1!$D$10)</f>
        <v>1</v>
      </c>
      <c r="B110">
        <v>5266</v>
      </c>
      <c r="C110">
        <v>3303</v>
      </c>
      <c r="D110">
        <v>3303</v>
      </c>
      <c r="E110" t="s">
        <v>201</v>
      </c>
      <c r="F110" t="s">
        <v>129</v>
      </c>
      <c r="G110" t="s">
        <v>39</v>
      </c>
      <c r="H110" t="s">
        <v>179</v>
      </c>
      <c r="I110">
        <v>1239</v>
      </c>
    </row>
    <row r="111" spans="1:9" x14ac:dyDescent="0.25">
      <c r="A111" s="167">
        <f>+COUNTIF($B$1:B111,Hoja1!$D$10)</f>
        <v>1</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