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5D05DFC-8D7D-4844-96CA-05670DE95A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<sst xmlns="http://schemas.openxmlformats.org/spreadsheetml/2006/main" count="22315" uniqueCount="444">
  <si>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</si>
  <si>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</si>
  <si>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</si>
  <si>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</si>
  <si>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</si>
  <si>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</si>
  <si>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</si>
  <si>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</si>
  <si>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</si>
  <si>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</si>
  <si>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</si>
  <si>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</si>
  <si>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</si>
  <si>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</si>
  <si>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</si>
  <si>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</si>
  <si>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</si>
  <si>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</si>
  <si>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</si>
  <si>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</si>
  <si>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</si>
  <si>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</si>
  <si>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</si>
  <si>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</si>
  <si>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</si>
  <si>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</si>
  <si>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</si>
  <si>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</si>
  <si>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</si>
  <si>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</si>
  <si>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</si>
  <si>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</si>
  <si>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</si>
  <si>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</si>
  <si>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</si>
  <si>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</si>
  <si>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</si>
  <si>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</si>
  <si>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</si>
  <si>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</si>
  <si>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</si>
  <si>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</si>
  <si>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</si>
  <si>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</si>
  <si>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</si>
  <si>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</si>
  <si>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</si>
  <si>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</si>
  <si>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</si>
  <si>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</si>
  <si>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</si>
  <si>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</si>
  <si>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</si>
  <si>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</si>
  <si>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</si>
  <si>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</si>
  <si>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</si>
  <si>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</si>
  <si>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</si>
  <si>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</si>
  <si>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</si>
  <si>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</si>
  <si>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</si>
  <si>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</si>
  <si>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</si>
  <si>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</si>
  <si>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</si>
  <si>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</si>
  <si>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</si>
  <si>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</si>
  <si>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</si>
  <si>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</si>
  <si>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</si>
  <si>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</si>
  <si>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</si>
  <si>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</si>
  <si>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</si>
  <si>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</si>
  <si>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</si>
  <si>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</si>
  <si>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</si>
  <si>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</si>
  <si>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</si>
  <si>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</si>
  <si>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</si>
  <si>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</si>
  <si>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</si>
  <si>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</si>
  <si>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</si>
  <si>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</si>
  <si>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</si>
  <si>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</si>
  <si>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</si>
  <si>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</si>
  <si>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</si>
  <si>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</si>
  <si>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</si>
  <si>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</si>
  <si>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</si>
  <si>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</si>
  <si>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</si>
  <si>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</si>
  <si>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</si>
  <si>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</si>
  <si>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</si>
  <si>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</si>
  <si>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</si>
  <si>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</si>
  <si>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</si>
  <si>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</si>
  <si>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</si>
  <si>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</si>
  <si>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</si>
  <si>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</si>
  <si>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</si>
  <si>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</si>
  <si>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</si>
  <si>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</si>
  <si>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</si>
  <si>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</si>
  <si>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</si>
  <si>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</si>
  <si>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</si>
  <si>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</si>
  <si>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</si>
  <si>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</si>
  <si>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</si>
  <si>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</si>
  <si>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</si>
  <si>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</si>
  <si>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</si>
  <si>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</si>
  <si>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</si>
  <si>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</si>
  <si>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</si>
  <si>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</si>
  <si>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</si>
  <si>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</si>
  <si>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</si>
  <si>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</si>
  <si>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</si>
  <si>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</si>
  <si>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</si>
  <si>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</si>
  <si>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</si>
  <si>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</si>
  <si>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</si>
  <si>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</si>
  <si>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</si>
  <si>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</si>
  <si>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</si>
  <si>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</si>
  <si>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</si>
  <si>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</si>
  <si>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</si>
  <si>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</si>
  <si>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</si>
  <si>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</si>
  <si>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</si>
  <si>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</si>
  <si>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</si>
  <si>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</si>
  <si>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</si>
  <si>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</si>
  <si>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</si>
  <si>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</si>
  <si>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</si>
  <si>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</si>
  <si>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</si>
  <si>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</si>
  <si>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</si>
  <si>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</si>
  <si>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</si>
  <si>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</si>
  <si>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</si>
  <si>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</si>
  <si>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</si>
  <si>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</si>
  <si>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</si>
  <si>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</si>
  <si>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</si>
  <si>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</si>
  <si>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</si>
  <si>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</si>
  <si>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</si>
  <si>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</si>
  <si>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</si>
  <si>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</si>
  <si>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</si>
  <si>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</si>
  <si>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</si>
  <si>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</si>
  <si>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</si>
  <si>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</si>
  <si>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</si>
  <si>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</si>
  <si>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</si>
  <si>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</si>
  <si>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</si>
  <si>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</si>
  <si>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</si>
  <si>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</si>
  <si>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</si>
  <si>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</si>
  <si>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</si>
  <si>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</si>
  <si>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</si>
  <si>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</si>
  <si>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</si>
  <si>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</si>
  <si>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</si>
  <si>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</si>
  <si>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</si>
  <si>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</si>
  <si>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</si>
  <si>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</si>
  <si>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</si>
  <si>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</si>
  <si>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</si>
  <si>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</si>
  <si>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</si>
  <si>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</si>
  <si>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</si>
  <si>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</si>
  <si>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</si>
  <si>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</si>
  <si>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</si>
  <si>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</si>
  <si>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</si>
  <si>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</si>
  <si>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</si>
  <si>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</si>
  <si>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</si>
  <si>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</si>
  <si>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</si>
  <si>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</si>
  <si>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</si>
  <si>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</si>
  <si>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</si>
  <si>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</si>
  <si>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</si>
  <si>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</si>
  <si>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</si>
  <si>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</si>
  <si>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</si>
  <si>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</si>
  <si>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</si>
  <si>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</si>
  <si>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</si>
  <si>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</si>
  <si>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</si>
  <si>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</si>
  <si>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</si>
  <si>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</si>
  <si>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</si>
  <si>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</si>
  <si>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</si>
  <si>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</si>
  <si>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</si>
  <si>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</si>
  <si>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</si>
  <si>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</si>
  <si>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</si>
  <si>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</si>
  <si>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</si>
  <si>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</si>
  <si>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</si>
  <si>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</si>
  <si>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</si>
  <si>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</si>
  <si>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</si>
  <si>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</si>
  <si>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</si>
  <si>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</si>
  <si>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</si>
  <si>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</si>
  <si>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</si>
  <si>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</si>
  <si>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</si>
  <si>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</si>
  <si>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</si>
  <si>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</si>
  <si>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</si>
  <si>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</si>
  <si>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</si>
  <si>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</si>
  <si>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</si>
  <si>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</si>
  <si>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</si>
  <si>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</si>
  <si>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</si>
  <si>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</si>
  <si>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</si>
  <si>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</si>
  <si>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</si>
  <si>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</si>
  <si>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</si>
  <si>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</si>
  <si>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</si>
  <si>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</si>
  <si>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</si>
  <si>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</si>
  <si>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</si>
  <si>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</si>
  <si>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</si>
  <si>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</si>
  <si>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</si>
  <si>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</si>
  <si>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</si>
  <si>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</si>
  <si>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</si>
  <si>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</si>
  <si>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</si>
  <si>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</si>
  <si>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</si>
  <si>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</si>
  <si>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</si>
  <si>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</si>
  <si>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</si>
  <si>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</si>
  <si>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</si>
  <si>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</si>
  <si>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</si>
  <si>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</si>
  <si>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</si>
  <si>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</si>
  <si>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</si>
  <si>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</si>
  <si>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</si>
  <si>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</si>
  <si>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</si>
  <si>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</si>
  <si>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</si>
  <si>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</si>
  <si>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</si>
  <si>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</si>
  <si>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</si>
  <si>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</si>
  <si>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</si>
  <si>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</si>
  <si>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</si>
  <si>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</si>
  <si>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</si>
  <si>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</si>
  <si>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</si>
  <si>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</si>
  <si>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</si>
  <si>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</si>
  <si>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</si>
  <si>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</si>
  <si>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</si>
  <si>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</si>
  <si>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</si>
  <si>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</si>
  <si>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</si>
  <si>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</si>
  <si>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</si>
  <si>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</si>
  <si>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</si>
  <si>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</si>
  <si>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</si>
  <si>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</si>
  <si>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</si>
  <si>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</si>
  <si>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</si>
  <si>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</si>
  <si>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</si>
  <si>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</si>
  <si>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</si>
  <si>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</si>
  <si>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</si>
  <si>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</si>
  <si>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</si>
  <si>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</si>
  <si>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</si>
  <si>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</si>
  <si>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</si>
  <si>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</si>
  <si>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</si>
  <si>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</si>
  <si>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</si>
  <si>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</si>
  <si>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</si>
  <si>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</si>
  <si>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</si>
  <si>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</si>
  <si>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</si>
  <si>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</si>
  <si>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</si>
  <si>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</si>
  <si>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</si>
  <si>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</si>
  <si>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</si>
  <si>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</si>
  <si>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</si>
  <si>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</si>
  <si>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</si>
  <si>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</si>
  <si>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</si>
  <si>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</si>
  <si>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</si>
  <si>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</si>
  <si>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</si>
  <si>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</si>
  <si>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</si>
  <si>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</si>
  <si>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</si>
  <si>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</si>
  <si>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</si>
  <si>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</si>
  <si>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</si>
  <si>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</si>
  <si>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</si>
  <si>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</si>
  <si>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</si>
  <si>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</si>
  <si>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</si>
  <si>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</si>
  <si>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</si>
  <si>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</si>
  <si>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</si>
  <si>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</si>
  <si>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</si>
  <si>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</si>
  <si>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</si>
  <si>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</si>
  <si>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</si>
  <si>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</si>
  <si>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</si>
  <si>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</si>
  <si>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</si>
  <si>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</si>
  <si>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</si>
  <si>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</si>
  <si>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</si>
  <si>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</si>
  <si>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</si>
  <si>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</si>
  <si>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</si>
  <si>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</si>
  <si>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</si>
  <si>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</si>
  <si>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RIOSUCIO</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</si>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</sst>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RIOSUCIO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17614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17614</v>
      </c>
      <c r="F12" s="141"/>
      <c r="G12" s="139" t="str">
        <f>+A10</f>
        <v>RIOSUCIO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RIOSUCIO</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498</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498</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0.13802660753880266</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3.9672382902482727E-2</v>
      </c>
      <c r="D30" s="24">
        <v>8.2009226037929265E-3</v>
      </c>
      <c r="E30" s="24">
        <v>6.9677419354838713E-3</v>
      </c>
      <c r="F30" s="24">
        <v>7.5466804979253108E-2</v>
      </c>
      <c r="G30" s="24">
        <v>8.9073019161056449E-2</v>
      </c>
      <c r="H30" s="25">
        <v>7.4179374515378649E-2</v>
      </c>
      <c r="I30" s="25">
        <v>8.9137214137214135E-2</v>
      </c>
      <c r="J30" s="26">
        <v>8.9810924369747899E-2</v>
      </c>
      <c r="K30" s="26">
        <v>4.3897216274089934E-2</v>
      </c>
      <c r="L30" s="26">
        <v>5.9929174611822393E-2</v>
      </c>
      <c r="M30" s="27">
        <v>0.13802660753880266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564</v>
      </c>
      <c r="D39" s="39">
        <v>120</v>
      </c>
      <c r="E39" s="40">
        <v>0.21276595744680851</v>
      </c>
      <c r="F39" s="38">
        <v>533</v>
      </c>
      <c r="G39" s="39">
        <v>91</v>
      </c>
      <c r="H39" s="40">
        <v>0.17073170731707318</v>
      </c>
      <c r="I39" s="38">
        <v>529</v>
      </c>
      <c r="J39" s="39">
        <v>124</v>
      </c>
      <c r="K39" s="40">
        <v>0.23440453686200377</v>
      </c>
      <c r="L39" s="41">
        <v>566</v>
      </c>
      <c r="M39" s="42">
        <v>153</v>
      </c>
      <c r="N39" s="43">
        <v>0.27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155</v>
      </c>
      <c r="D46" s="60">
        <v>28</v>
      </c>
      <c r="E46" s="60">
        <v>27</v>
      </c>
      <c r="F46" s="60">
        <v>291</v>
      </c>
      <c r="G46" s="60">
        <v>322</v>
      </c>
      <c r="H46" s="61">
        <v>286</v>
      </c>
      <c r="I46" s="61">
        <v>343</v>
      </c>
      <c r="J46" s="62">
        <v>377</v>
      </c>
      <c r="K46" s="62">
        <v>164</v>
      </c>
      <c r="L46" s="62">
        <v>220</v>
      </c>
      <c r="M46" s="63">
        <v>498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22</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155</v>
      </c>
      <c r="D48" s="68">
        <f t="shared" ref="D48:L48" si="0">+SUM(D46:D47)</f>
        <v>32</v>
      </c>
      <c r="E48" s="68">
        <f t="shared" si="0"/>
        <v>27</v>
      </c>
      <c r="F48" s="68">
        <f t="shared" si="0"/>
        <v>291</v>
      </c>
      <c r="G48" s="68">
        <f t="shared" si="0"/>
        <v>344</v>
      </c>
      <c r="H48" s="69">
        <f t="shared" si="0"/>
        <v>287</v>
      </c>
      <c r="I48" s="69">
        <f t="shared" si="0"/>
        <v>343</v>
      </c>
      <c r="J48" s="70">
        <f t="shared" si="0"/>
        <v>377</v>
      </c>
      <c r="K48" s="70">
        <f t="shared" si="0"/>
        <v>164</v>
      </c>
      <c r="L48" s="70">
        <f t="shared" si="0"/>
        <v>220</v>
      </c>
      <c r="M48" s="71">
        <f>+SUM(M46:M47)</f>
        <v>498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155</v>
      </c>
      <c r="D53" s="60">
        <v>32</v>
      </c>
      <c r="E53" s="60">
        <v>27</v>
      </c>
      <c r="F53" s="60">
        <v>291</v>
      </c>
      <c r="G53" s="60">
        <v>344</v>
      </c>
      <c r="H53" s="61">
        <v>287</v>
      </c>
      <c r="I53" s="61">
        <v>343</v>
      </c>
      <c r="J53" s="62">
        <v>342</v>
      </c>
      <c r="K53" s="62">
        <v>164</v>
      </c>
      <c r="L53" s="62">
        <v>220</v>
      </c>
      <c r="M53" s="63">
        <v>498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35</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155</v>
      </c>
      <c r="D55" s="68">
        <f t="shared" ref="D55:M55" si="1">+SUM(D53:D54)</f>
        <v>32</v>
      </c>
      <c r="E55" s="68">
        <f t="shared" si="1"/>
        <v>27</v>
      </c>
      <c r="F55" s="68">
        <f t="shared" si="1"/>
        <v>291</v>
      </c>
      <c r="G55" s="68">
        <f t="shared" si="1"/>
        <v>344</v>
      </c>
      <c r="H55" s="69">
        <f t="shared" si="1"/>
        <v>287</v>
      </c>
      <c r="I55" s="69">
        <f t="shared" si="1"/>
        <v>343</v>
      </c>
      <c r="J55" s="70">
        <f t="shared" si="1"/>
        <v>377</v>
      </c>
      <c r="K55" s="70">
        <f t="shared" si="1"/>
        <v>164</v>
      </c>
      <c r="L55" s="70">
        <f t="shared" si="1"/>
        <v>220</v>
      </c>
      <c r="M55" s="71">
        <f t="shared" si="1"/>
        <v>498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88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126</v>
      </c>
      <c r="D61" s="77">
        <v>0</v>
      </c>
      <c r="E61" s="77">
        <v>0</v>
      </c>
      <c r="F61" s="77">
        <v>153</v>
      </c>
      <c r="G61" s="77">
        <v>179</v>
      </c>
      <c r="H61" s="78">
        <v>181</v>
      </c>
      <c r="I61" s="78">
        <v>195</v>
      </c>
      <c r="J61" s="79">
        <v>199</v>
      </c>
      <c r="K61" s="65">
        <v>67</v>
      </c>
      <c r="L61" s="65">
        <v>119</v>
      </c>
      <c r="M61" s="66">
        <v>239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29</v>
      </c>
      <c r="D62" s="77">
        <v>32</v>
      </c>
      <c r="E62" s="77">
        <v>27</v>
      </c>
      <c r="F62" s="77">
        <v>138</v>
      </c>
      <c r="G62" s="77">
        <v>165</v>
      </c>
      <c r="H62" s="78">
        <v>106</v>
      </c>
      <c r="I62" s="78">
        <v>148</v>
      </c>
      <c r="J62" s="79">
        <v>143</v>
      </c>
      <c r="K62" s="65">
        <v>97</v>
      </c>
      <c r="L62" s="65">
        <v>101</v>
      </c>
      <c r="M62" s="66">
        <v>171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22</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13</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155</v>
      </c>
      <c r="D66" s="81">
        <f t="shared" ref="D66:M66" si="2">+SUM(D60:D65)</f>
        <v>32</v>
      </c>
      <c r="E66" s="81">
        <f t="shared" si="2"/>
        <v>27</v>
      </c>
      <c r="F66" s="81">
        <f t="shared" si="2"/>
        <v>291</v>
      </c>
      <c r="G66" s="81">
        <f t="shared" si="2"/>
        <v>344</v>
      </c>
      <c r="H66" s="82">
        <f t="shared" si="2"/>
        <v>287</v>
      </c>
      <c r="I66" s="82">
        <f t="shared" si="2"/>
        <v>343</v>
      </c>
      <c r="J66" s="83">
        <f t="shared" si="2"/>
        <v>377</v>
      </c>
      <c r="K66" s="70">
        <f t="shared" si="2"/>
        <v>164</v>
      </c>
      <c r="L66" s="70">
        <f t="shared" si="2"/>
        <v>220</v>
      </c>
      <c r="M66" s="71">
        <f t="shared" si="2"/>
        <v>498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2</v>
      </c>
      <c r="K71" s="62">
        <v>0</v>
      </c>
      <c r="L71" s="62">
        <v>0</v>
      </c>
      <c r="M71" s="63">
        <v>24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82</v>
      </c>
      <c r="G73" s="77">
        <v>61</v>
      </c>
      <c r="H73" s="78">
        <v>27</v>
      </c>
      <c r="I73" s="78">
        <v>2</v>
      </c>
      <c r="J73" s="79">
        <v>13</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22</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29</v>
      </c>
      <c r="D76" s="77">
        <v>32</v>
      </c>
      <c r="E76" s="77">
        <v>27</v>
      </c>
      <c r="F76" s="77">
        <v>89</v>
      </c>
      <c r="G76" s="77">
        <v>184</v>
      </c>
      <c r="H76" s="78">
        <v>182</v>
      </c>
      <c r="I76" s="78">
        <v>264</v>
      </c>
      <c r="J76" s="79">
        <v>224</v>
      </c>
      <c r="K76" s="65">
        <v>112</v>
      </c>
      <c r="L76" s="65">
        <v>144</v>
      </c>
      <c r="M76" s="66">
        <v>239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92</v>
      </c>
      <c r="D77" s="77">
        <v>0</v>
      </c>
      <c r="E77" s="77">
        <v>0</v>
      </c>
      <c r="F77" s="77">
        <v>120</v>
      </c>
      <c r="G77" s="77">
        <v>99</v>
      </c>
      <c r="H77" s="78">
        <v>78</v>
      </c>
      <c r="I77" s="78">
        <v>77</v>
      </c>
      <c r="J77" s="79">
        <v>77</v>
      </c>
      <c r="K77" s="65">
        <v>23</v>
      </c>
      <c r="L77" s="65">
        <v>17</v>
      </c>
      <c r="M77" s="66">
        <v>210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39</v>
      </c>
      <c r="K79" s="90">
        <v>29</v>
      </c>
      <c r="L79" s="90">
        <v>59</v>
      </c>
      <c r="M79" s="91">
        <v>25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155</v>
      </c>
      <c r="D80" s="81">
        <f t="shared" ref="D80:M80" si="3">+SUM(D71:D79)</f>
        <v>32</v>
      </c>
      <c r="E80" s="81">
        <f t="shared" si="3"/>
        <v>27</v>
      </c>
      <c r="F80" s="81">
        <f t="shared" si="3"/>
        <v>291</v>
      </c>
      <c r="G80" s="81">
        <f t="shared" si="3"/>
        <v>344</v>
      </c>
      <c r="H80" s="82">
        <f t="shared" si="3"/>
        <v>287</v>
      </c>
      <c r="I80" s="82">
        <f t="shared" si="3"/>
        <v>343</v>
      </c>
      <c r="J80" s="83">
        <f t="shared" si="3"/>
        <v>377</v>
      </c>
      <c r="K80" s="70">
        <f t="shared" si="3"/>
        <v>164</v>
      </c>
      <c r="L80" s="70">
        <f t="shared" si="3"/>
        <v>220</v>
      </c>
      <c r="M80" s="71">
        <f t="shared" si="3"/>
        <v>498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27</v>
      </c>
      <c r="F86" s="79">
        <v>2</v>
      </c>
      <c r="G86" s="79">
        <v>13</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22</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137</v>
      </c>
      <c r="F89" s="79">
        <v>222</v>
      </c>
      <c r="G89" s="79">
        <v>181</v>
      </c>
      <c r="H89" s="65">
        <v>97</v>
      </c>
      <c r="I89" s="65">
        <v>105</v>
      </c>
      <c r="J89" s="66">
        <v>196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68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31</v>
      </c>
      <c r="F91" s="79">
        <v>24</v>
      </c>
      <c r="G91" s="79">
        <v>29</v>
      </c>
      <c r="H91" s="65">
        <v>21</v>
      </c>
      <c r="I91" s="65">
        <v>16</v>
      </c>
      <c r="J91" s="66">
        <v>81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47</v>
      </c>
      <c r="F92" s="79">
        <v>53</v>
      </c>
      <c r="G92" s="79">
        <v>87</v>
      </c>
      <c r="H92" s="65">
        <v>31</v>
      </c>
      <c r="I92" s="65">
        <v>60</v>
      </c>
      <c r="J92" s="66">
        <v>129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24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45</v>
      </c>
      <c r="F94" s="79">
        <v>42</v>
      </c>
      <c r="G94" s="79">
        <v>45</v>
      </c>
      <c r="H94" s="65">
        <v>15</v>
      </c>
      <c r="I94" s="65">
        <v>39</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287</v>
      </c>
      <c r="F96" s="83">
        <f t="shared" si="4"/>
        <v>343</v>
      </c>
      <c r="G96" s="83">
        <f t="shared" si="4"/>
        <v>377</v>
      </c>
      <c r="H96" s="70">
        <f t="shared" si="4"/>
        <v>164</v>
      </c>
      <c r="I96" s="70">
        <f t="shared" si="4"/>
        <v>220</v>
      </c>
      <c r="J96" s="71">
        <f t="shared" si="4"/>
        <v>498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126</v>
      </c>
      <c r="D102" s="102">
        <v>0</v>
      </c>
      <c r="E102" s="102">
        <v>0</v>
      </c>
      <c r="F102" s="102">
        <v>20</v>
      </c>
      <c r="G102" s="102">
        <v>22</v>
      </c>
      <c r="H102" s="103">
        <v>0</v>
      </c>
      <c r="I102" s="103">
        <v>0</v>
      </c>
      <c r="J102" s="103">
        <v>15</v>
      </c>
      <c r="K102" s="97">
        <v>0</v>
      </c>
      <c r="L102" s="97">
        <v>0</v>
      </c>
      <c r="M102" s="98">
        <v>88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29</v>
      </c>
      <c r="D103" s="77">
        <v>32</v>
      </c>
      <c r="E103" s="77">
        <v>27</v>
      </c>
      <c r="F103" s="77">
        <v>271</v>
      </c>
      <c r="G103" s="77">
        <v>322</v>
      </c>
      <c r="H103" s="78">
        <v>287</v>
      </c>
      <c r="I103" s="78">
        <v>343</v>
      </c>
      <c r="J103" s="78">
        <v>362</v>
      </c>
      <c r="K103" s="65">
        <v>164</v>
      </c>
      <c r="L103" s="65">
        <v>220</v>
      </c>
      <c r="M103" s="66">
        <v>410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155</v>
      </c>
      <c r="D107" s="81">
        <f t="shared" ref="D107:M107" si="5">+SUM(D102:D106)</f>
        <v>32</v>
      </c>
      <c r="E107" s="81">
        <f t="shared" si="5"/>
        <v>27</v>
      </c>
      <c r="F107" s="81">
        <f t="shared" si="5"/>
        <v>291</v>
      </c>
      <c r="G107" s="81">
        <f t="shared" si="5"/>
        <v>344</v>
      </c>
      <c r="H107" s="82">
        <f t="shared" si="5"/>
        <v>287</v>
      </c>
      <c r="I107" s="82">
        <f t="shared" si="5"/>
        <v>343</v>
      </c>
      <c r="J107" s="82">
        <f t="shared" si="5"/>
        <v>377</v>
      </c>
      <c r="K107" s="70">
        <f t="shared" si="5"/>
        <v>164</v>
      </c>
      <c r="L107" s="70">
        <f t="shared" si="5"/>
        <v>220</v>
      </c>
      <c r="M107" s="71">
        <f t="shared" si="5"/>
        <v>498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58</v>
      </c>
      <c r="D113" s="108">
        <v>13</v>
      </c>
      <c r="E113" s="108">
        <v>11</v>
      </c>
      <c r="F113" s="108">
        <v>113</v>
      </c>
      <c r="G113" s="108">
        <v>137</v>
      </c>
      <c r="H113" s="109">
        <v>112</v>
      </c>
      <c r="I113" s="109">
        <v>161</v>
      </c>
      <c r="J113" s="97">
        <v>143</v>
      </c>
      <c r="K113" s="97">
        <v>55</v>
      </c>
      <c r="L113" s="97">
        <v>73</v>
      </c>
      <c r="M113" s="98">
        <v>173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97</v>
      </c>
      <c r="D114" s="77">
        <v>19</v>
      </c>
      <c r="E114" s="77">
        <v>16</v>
      </c>
      <c r="F114" s="77">
        <v>178</v>
      </c>
      <c r="G114" s="77">
        <v>207</v>
      </c>
      <c r="H114" s="78">
        <v>175</v>
      </c>
      <c r="I114" s="78">
        <v>182</v>
      </c>
      <c r="J114" s="78">
        <v>234</v>
      </c>
      <c r="K114" s="65">
        <v>109</v>
      </c>
      <c r="L114" s="65">
        <v>147</v>
      </c>
      <c r="M114" s="66">
        <v>325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155</v>
      </c>
      <c r="D116" s="81">
        <f t="shared" si="6"/>
        <v>32</v>
      </c>
      <c r="E116" s="81">
        <f t="shared" si="6"/>
        <v>27</v>
      </c>
      <c r="F116" s="81">
        <f t="shared" si="6"/>
        <v>291</v>
      </c>
      <c r="G116" s="81">
        <f t="shared" si="6"/>
        <v>344</v>
      </c>
      <c r="H116" s="82">
        <f t="shared" si="6"/>
        <v>287</v>
      </c>
      <c r="I116" s="82">
        <f t="shared" si="6"/>
        <v>343</v>
      </c>
      <c r="J116" s="82">
        <f t="shared" si="6"/>
        <v>377</v>
      </c>
      <c r="K116" s="70">
        <f t="shared" si="6"/>
        <v>164</v>
      </c>
      <c r="L116" s="70">
        <f t="shared" si="6"/>
        <v>220</v>
      </c>
      <c r="M116" s="71">
        <f t="shared" si="6"/>
        <v>498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88</v>
      </c>
      <c r="D121" s="112">
        <v>88</v>
      </c>
      <c r="E121" s="113">
        <f>+IF(OR(C121=0,C121="-"),"",(D121/C121))</f>
        <v>1</v>
      </c>
      <c r="F121" s="137"/>
      <c r="G121" s="238" t="s">
        <v>49</v>
      </c>
      <c r="H121" s="240"/>
      <c r="I121" s="114">
        <v>3</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239</v>
      </c>
      <c r="D122" s="115">
        <v>239</v>
      </c>
      <c r="E122" s="116">
        <f t="shared" ref="E122:E126" si="8">+IF(OR(C122=0,C122="-"),"",(D122/C122))</f>
        <v>1</v>
      </c>
      <c r="F122" s="137"/>
      <c r="G122" s="241" t="s">
        <v>50</v>
      </c>
      <c r="H122" s="243"/>
      <c r="I122" s="117">
        <v>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171</v>
      </c>
      <c r="D123" s="115">
        <v>171</v>
      </c>
      <c r="E123" s="116">
        <f t="shared" si="8"/>
        <v>1</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498</v>
      </c>
      <c r="D127" s="118">
        <f>+SUM(D121:D126)</f>
        <v>498</v>
      </c>
      <c r="E127" s="119">
        <f t="shared" ref="E127" si="9">+IF(C127=0,"",(D127/C127))</f>
        <v>1</v>
      </c>
      <c r="F127" s="137"/>
      <c r="G127" s="246" t="s">
        <v>41</v>
      </c>
      <c r="H127" s="248"/>
      <c r="I127" s="120">
        <f>+SUM(I121:I126)</f>
        <v>11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v>
      </c>
      <c r="M132" s="123">
        <v>64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87</v>
      </c>
      <c r="G133" s="78">
        <v>42</v>
      </c>
      <c r="H133" s="78">
        <v>83</v>
      </c>
      <c r="I133" s="79">
        <v>76</v>
      </c>
      <c r="J133" s="78">
        <v>3</v>
      </c>
      <c r="K133" s="78">
        <v>67</v>
      </c>
      <c r="L133" s="124">
        <v>53</v>
      </c>
      <c r="M133" s="125">
        <v>97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4</v>
      </c>
      <c r="G134" s="78">
        <v>54</v>
      </c>
      <c r="H134" s="78">
        <v>0</v>
      </c>
      <c r="I134" s="79">
        <v>26</v>
      </c>
      <c r="J134" s="78">
        <v>0</v>
      </c>
      <c r="K134" s="78">
        <v>30</v>
      </c>
      <c r="L134" s="124">
        <v>20</v>
      </c>
      <c r="M134" s="125">
        <v>52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91</v>
      </c>
      <c r="G138" s="82">
        <f t="shared" si="10"/>
        <v>96</v>
      </c>
      <c r="H138" s="82">
        <f t="shared" si="10"/>
        <v>83</v>
      </c>
      <c r="I138" s="83">
        <f t="shared" si="10"/>
        <v>102</v>
      </c>
      <c r="J138" s="82">
        <f>+SUM(J132:J137)</f>
        <v>3</v>
      </c>
      <c r="K138" s="82">
        <f t="shared" ref="K138" si="11">+SUM(K132:K137)</f>
        <v>97</v>
      </c>
      <c r="L138" s="127">
        <f>+SUM(L132:L137)</f>
        <v>75</v>
      </c>
      <c r="M138" s="128">
        <f>+SUM(M132:M137)</f>
        <v>213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46</v>
      </c>
      <c r="H144" s="103">
        <v>28</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66</v>
      </c>
      <c r="D145" s="77">
        <v>19</v>
      </c>
      <c r="E145" s="77">
        <v>0</v>
      </c>
      <c r="F145" s="77">
        <v>26</v>
      </c>
      <c r="G145" s="78">
        <v>56</v>
      </c>
      <c r="H145" s="78">
        <v>50</v>
      </c>
      <c r="I145" s="79">
        <v>30</v>
      </c>
      <c r="J145" s="78">
        <v>4</v>
      </c>
      <c r="K145" s="78">
        <v>25</v>
      </c>
      <c r="L145" s="124">
        <v>0</v>
      </c>
      <c r="M145" s="125">
        <v>34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9</v>
      </c>
      <c r="F146" s="77">
        <v>23</v>
      </c>
      <c r="G146" s="78">
        <v>50</v>
      </c>
      <c r="H146" s="78">
        <v>2</v>
      </c>
      <c r="I146" s="79">
        <v>9</v>
      </c>
      <c r="J146" s="78">
        <v>11</v>
      </c>
      <c r="K146" s="78">
        <v>3</v>
      </c>
      <c r="L146" s="124">
        <v>17</v>
      </c>
      <c r="M146" s="125">
        <v>22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21</v>
      </c>
      <c r="K147" s="78">
        <v>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4</v>
      </c>
      <c r="L148" s="124">
        <v>2</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66</v>
      </c>
      <c r="D150" s="81">
        <f t="shared" ref="D150:I150" si="12">+SUM(D144:D149)</f>
        <v>19</v>
      </c>
      <c r="E150" s="81">
        <f t="shared" si="12"/>
        <v>11</v>
      </c>
      <c r="F150" s="81">
        <f t="shared" si="12"/>
        <v>49</v>
      </c>
      <c r="G150" s="82">
        <f t="shared" si="12"/>
        <v>152</v>
      </c>
      <c r="H150" s="82">
        <f t="shared" si="12"/>
        <v>80</v>
      </c>
      <c r="I150" s="83">
        <f t="shared" si="12"/>
        <v>39</v>
      </c>
      <c r="J150" s="82">
        <f>+SUM(J144:J149)</f>
        <v>36</v>
      </c>
      <c r="K150" s="82">
        <f t="shared" ref="K150" si="13">+SUM(K144:K149)</f>
        <v>33</v>
      </c>
      <c r="L150" s="127">
        <f>+SUM(L144:L149)</f>
        <v>19</v>
      </c>
      <c r="M150" s="128">
        <f>+SUM(M144:M149)</f>
        <v>56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440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58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498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rwcr58T4tsU9WorC9SDh489wvGcpNXw6V3Z6bs8a/W8MfJJJEuuUarBFUhk701iI45seJDPB14vmFcaxtGlzQ==" saltValue="iYwChwHszQvVWOTGOSnSj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