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5970408-5613-4E50-AAE7-7B5768CFFC0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<sst xmlns="http://schemas.openxmlformats.org/spreadsheetml/2006/main" count="22315" uniqueCount="444">
  <si>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</si>
  <si>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</si>
  <si>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</si>
  <si>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</si>
  <si>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</si>
  <si>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</si>
  <si>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</si>
  <si>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</si>
  <si>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</si>
  <si>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</si>
  <si>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</si>
  <si>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</si>
  <si>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</si>
  <si>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</si>
  <si>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</si>
  <si>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</si>
  <si>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</si>
  <si>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</si>
  <si>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</si>
  <si>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</si>
  <si>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</si>
  <si>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</si>
  <si>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</si>
  <si>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</si>
  <si>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</si>
  <si>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</si>
  <si>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</si>
  <si>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</si>
  <si>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</si>
  <si>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</si>
  <si>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</si>
  <si>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</si>
  <si>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</si>
  <si>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</si>
  <si>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</si>
  <si>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</si>
  <si>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</si>
  <si>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</si>
  <si>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</si>
  <si>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</si>
  <si>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</si>
  <si>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</si>
  <si>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</si>
  <si>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</si>
  <si>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</si>
  <si>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</si>
  <si>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</si>
  <si>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</si>
  <si>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</si>
  <si>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</si>
  <si>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</si>
  <si>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</si>
  <si>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</si>
  <si>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</si>
  <si>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</si>
  <si>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</si>
  <si>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</si>
  <si>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</si>
  <si>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</si>
  <si>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</si>
  <si>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</si>
  <si>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</si>
  <si>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</si>
  <si>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</si>
  <si>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</si>
  <si>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</si>
  <si>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</si>
  <si>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</si>
  <si>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</si>
  <si>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</si>
  <si>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</si>
  <si>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</si>
  <si>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</si>
  <si>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</si>
  <si>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</si>
  <si>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</si>
  <si>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</si>
  <si>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</si>
  <si>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</si>
  <si>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</si>
  <si>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</si>
  <si>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</si>
  <si>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</si>
  <si>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</si>
  <si>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</si>
  <si>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</si>
  <si>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</si>
  <si>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</si>
  <si>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</si>
  <si>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</si>
  <si>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</si>
  <si>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</si>
  <si>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</si>
  <si>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</si>
  <si>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</si>
  <si>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</si>
  <si>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</si>
  <si>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</si>
  <si>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</si>
  <si>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</si>
  <si>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</si>
  <si>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</si>
  <si>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</si>
  <si>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</si>
  <si>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</si>
  <si>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</si>
  <si>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</si>
  <si>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</si>
  <si>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</si>
  <si>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</si>
  <si>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</si>
  <si>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</si>
  <si>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</si>
  <si>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</si>
  <si>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</si>
  <si>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</si>
  <si>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</si>
  <si>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</si>
  <si>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</si>
  <si>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</si>
  <si>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</si>
  <si>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</si>
  <si>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</si>
  <si>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</si>
  <si>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</si>
  <si>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</si>
  <si>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</si>
  <si>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</si>
  <si>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</si>
  <si>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</si>
  <si>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</si>
  <si>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</si>
  <si>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</si>
  <si>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</si>
  <si>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</si>
  <si>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</si>
  <si>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</si>
  <si>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</si>
  <si>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</si>
  <si>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</si>
  <si>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</si>
  <si>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</si>
  <si>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</si>
  <si>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</si>
  <si>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</si>
  <si>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</si>
  <si>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</si>
  <si>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</si>
  <si>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</si>
  <si>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</si>
  <si>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</si>
  <si>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</si>
  <si>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</si>
  <si>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</si>
  <si>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</si>
  <si>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</si>
  <si>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</si>
  <si>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</si>
  <si>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</si>
  <si>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</si>
  <si>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</si>
  <si>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</si>
  <si>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</si>
  <si>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</si>
  <si>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</si>
  <si>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</si>
  <si>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</si>
  <si>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</si>
  <si>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</si>
  <si>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</si>
  <si>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</si>
  <si>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</si>
  <si>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</si>
  <si>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</si>
  <si>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</si>
  <si>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</si>
  <si>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</si>
  <si>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</si>
  <si>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</si>
  <si>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</si>
  <si>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</si>
  <si>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</si>
  <si>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</si>
  <si>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</si>
  <si>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</si>
  <si>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</si>
  <si>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</si>
  <si>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</si>
  <si>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</si>
  <si>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</si>
  <si>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</si>
  <si>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</si>
  <si>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</si>
  <si>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</si>
  <si>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</si>
  <si>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</si>
  <si>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</si>
  <si>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</si>
  <si>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</si>
  <si>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</si>
  <si>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</si>
  <si>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</si>
  <si>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</si>
  <si>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</si>
  <si>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</si>
  <si>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</si>
  <si>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</si>
  <si>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</si>
  <si>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</si>
  <si>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</si>
  <si>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</si>
  <si>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</si>
  <si>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</si>
  <si>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</si>
  <si>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</si>
  <si>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</si>
  <si>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</si>
  <si>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</si>
  <si>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</si>
  <si>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</si>
  <si>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</si>
  <si>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</si>
  <si>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</si>
  <si>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</si>
  <si>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</si>
  <si>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</si>
  <si>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</si>
  <si>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</si>
  <si>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</si>
  <si>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</si>
  <si>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</si>
  <si>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</si>
  <si>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</si>
  <si>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</si>
  <si>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</si>
  <si>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</si>
  <si>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</si>
  <si>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</si>
  <si>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</si>
  <si>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</si>
  <si>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</si>
  <si>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</si>
  <si>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</si>
  <si>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</si>
  <si>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</si>
  <si>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</si>
  <si>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</si>
  <si>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</si>
  <si>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</si>
  <si>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</si>
  <si>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</si>
  <si>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</si>
  <si>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</si>
  <si>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</si>
  <si>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</si>
  <si>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</si>
  <si>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</si>
  <si>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</si>
  <si>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</si>
  <si>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</si>
  <si>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</si>
  <si>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</si>
  <si>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</si>
  <si>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</si>
  <si>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</si>
  <si>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</si>
  <si>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</si>
  <si>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</si>
  <si>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</si>
  <si>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</si>
  <si>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</si>
  <si>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</si>
  <si>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</si>
  <si>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</si>
  <si>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</si>
  <si>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</si>
  <si>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</si>
  <si>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</si>
  <si>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</si>
  <si>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</si>
  <si>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</si>
  <si>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</si>
  <si>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</si>
  <si>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</si>
  <si>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</si>
  <si>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</si>
  <si>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</si>
  <si>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</si>
  <si>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</si>
  <si>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</si>
  <si>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</si>
  <si>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</si>
  <si>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</si>
  <si>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</si>
  <si>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</si>
  <si>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</si>
  <si>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</si>
  <si>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</si>
  <si>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</si>
  <si>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</si>
  <si>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</si>
  <si>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</si>
  <si>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</si>
  <si>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</si>
  <si>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</si>
  <si>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</si>
  <si>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</si>
  <si>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</si>
  <si>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</si>
  <si>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</si>
  <si>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</si>
  <si>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</si>
  <si>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</si>
  <si>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</si>
  <si>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</si>
  <si>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</si>
  <si>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</si>
  <si>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</si>
  <si>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</si>
  <si>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</si>
  <si>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</si>
  <si>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</si>
  <si>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</si>
  <si>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</si>
  <si>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</si>
  <si>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</si>
  <si>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</si>
  <si>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</si>
  <si>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</si>
  <si>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</si>
  <si>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</si>
  <si>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</si>
  <si>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</si>
  <si>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</si>
  <si>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</si>
  <si>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</si>
  <si>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</si>
  <si>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</si>
  <si>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</si>
  <si>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</si>
  <si>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</si>
  <si>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</si>
  <si>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</si>
  <si>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</si>
  <si>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</si>
  <si>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</si>
  <si>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</si>
  <si>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</si>
  <si>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</si>
  <si>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</si>
  <si>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</si>
  <si>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</si>
  <si>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</si>
  <si>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</si>
  <si>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</si>
  <si>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</si>
  <si>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</si>
  <si>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</si>
  <si>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</si>
  <si>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</si>
  <si>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</si>
  <si>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</si>
  <si>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</si>
  <si>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</si>
  <si>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</si>
  <si>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</si>
  <si>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</si>
  <si>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</si>
  <si>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</si>
  <si>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</si>
  <si>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</si>
  <si>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</si>
  <si>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</si>
  <si>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</si>
  <si>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</si>
  <si>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</si>
  <si>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</si>
  <si>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</si>
  <si>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</si>
  <si>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</si>
  <si>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</si>
  <si>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</si>
  <si>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</si>
  <si>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</si>
  <si>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</si>
  <si>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</si>
  <si>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</si>
  <si>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</si>
  <si>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</si>
  <si>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</si>
  <si>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</si>
  <si>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</si>
  <si>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</si>
  <si>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</si>
  <si>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</si>
  <si>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</si>
  <si>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</si>
  <si>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</si>
  <si>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</si>
  <si>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</si>
  <si>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</si>
  <si>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</si>
  <si>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</si>
  <si>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</si>
  <si>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</si>
  <si>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</si>
  <si>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</si>
  <si>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</si>
  <si>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</si>
  <si>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</si>
  <si>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</si>
  <si>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</si>
  <si>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</si>
  <si>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</si>
  <si>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</si>
  <si>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</si>
  <si>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</si>
  <si>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</si>
  <si>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</si>
  <si>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</si>
  <si>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</si>
  <si>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</si>
  <si>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</si>
  <si>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</si>
  <si>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</si>
  <si>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</si>
  <si>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</si>
  <si>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</si>
  <si>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</si>
  <si>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</si>
  <si>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</si>
  <si>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</si>
  <si>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</si>
  <si>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</si>
  <si>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</si>
  <si>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</si>
  <si>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</si>
  <si>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</si>
  <si>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</si>
  <si>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</si>
  <si>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</si>
  <si>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</si>
  <si>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FLORIDABLANCA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</si>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</sst>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FLORIDABLANCA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68276</v>
      </c>
      <c r="F12" s="141"/>
      <c r="G12" s="139" t="str">
        <f>+A10</f>
        <v>FLORIDABLANCA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FLORIDABLANCA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591</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591</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2.3464485647357765E-2</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0.58799999999999997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8.4248934076746468E-2</v>
      </c>
      <c r="D30" s="24">
        <v>8.2448979591836738E-2</v>
      </c>
      <c r="E30" s="24">
        <v>7.7885046234062491E-2</v>
      </c>
      <c r="F30" s="24">
        <v>9.0990696915292962E-2</v>
      </c>
      <c r="G30" s="24">
        <v>9.2327064462407085E-2</v>
      </c>
      <c r="H30" s="25">
        <v>7.7095199349064281E-2</v>
      </c>
      <c r="I30" s="25">
        <v>7.6871841084512005E-2</v>
      </c>
      <c r="J30" s="26">
        <v>1.3615205585725369E-2</v>
      </c>
      <c r="K30" s="26">
        <v>1.7101710171017102E-2</v>
      </c>
      <c r="L30" s="26">
        <v>2.5847123719464144E-2</v>
      </c>
      <c r="M30" s="27">
        <v>2.3464485647357765E-2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2682</v>
      </c>
      <c r="D39" s="39">
        <v>1394</v>
      </c>
      <c r="E39" s="40">
        <v>0.51976137211036544</v>
      </c>
      <c r="F39" s="38">
        <v>2727</v>
      </c>
      <c r="G39" s="39">
        <v>1434</v>
      </c>
      <c r="H39" s="40">
        <v>0.52585258525852585</v>
      </c>
      <c r="I39" s="38">
        <v>2457</v>
      </c>
      <c r="J39" s="39">
        <v>1436</v>
      </c>
      <c r="K39" s="40">
        <v>0.58445258445258441</v>
      </c>
      <c r="L39" s="41">
        <v>2639</v>
      </c>
      <c r="M39" s="42">
        <v>1551</v>
      </c>
      <c r="N39" s="43">
        <v>0.58799999999999997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2021</v>
      </c>
      <c r="D46" s="60">
        <v>1946</v>
      </c>
      <c r="E46" s="60">
        <v>1910</v>
      </c>
      <c r="F46" s="60">
        <v>2230</v>
      </c>
      <c r="G46" s="60">
        <v>2330</v>
      </c>
      <c r="H46" s="61">
        <v>2200</v>
      </c>
      <c r="I46" s="61">
        <v>2040</v>
      </c>
      <c r="J46" s="62">
        <v>351</v>
      </c>
      <c r="K46" s="62">
        <v>437</v>
      </c>
      <c r="L46" s="62">
        <v>655</v>
      </c>
      <c r="M46" s="63">
        <v>591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34</v>
      </c>
      <c r="D47" s="45">
        <v>74</v>
      </c>
      <c r="E47" s="45">
        <v>2</v>
      </c>
      <c r="F47" s="45">
        <v>8</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2055</v>
      </c>
      <c r="D48" s="68">
        <f t="shared" ref="D48:L48" si="0">+SUM(D46:D47)</f>
        <v>2020</v>
      </c>
      <c r="E48" s="68">
        <f t="shared" si="0"/>
        <v>1912</v>
      </c>
      <c r="F48" s="68">
        <f t="shared" si="0"/>
        <v>2238</v>
      </c>
      <c r="G48" s="68">
        <f t="shared" si="0"/>
        <v>2330</v>
      </c>
      <c r="H48" s="69">
        <f t="shared" si="0"/>
        <v>2200</v>
      </c>
      <c r="I48" s="69">
        <f t="shared" si="0"/>
        <v>2040</v>
      </c>
      <c r="J48" s="70">
        <f t="shared" si="0"/>
        <v>351</v>
      </c>
      <c r="K48" s="70">
        <f t="shared" si="0"/>
        <v>437</v>
      </c>
      <c r="L48" s="70">
        <f t="shared" si="0"/>
        <v>656</v>
      </c>
      <c r="M48" s="71">
        <f>+SUM(M46:M47)</f>
        <v>591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2055</v>
      </c>
      <c r="D53" s="60">
        <v>2020</v>
      </c>
      <c r="E53" s="60">
        <v>1912</v>
      </c>
      <c r="F53" s="60">
        <v>2230</v>
      </c>
      <c r="G53" s="60">
        <v>2273</v>
      </c>
      <c r="H53" s="61">
        <v>1895</v>
      </c>
      <c r="I53" s="61">
        <v>1962</v>
      </c>
      <c r="J53" s="62">
        <v>351</v>
      </c>
      <c r="K53" s="62">
        <v>437</v>
      </c>
      <c r="L53" s="62">
        <v>656</v>
      </c>
      <c r="M53" s="63">
        <v>591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8</v>
      </c>
      <c r="G54" s="45">
        <v>57</v>
      </c>
      <c r="H54" s="64">
        <v>305</v>
      </c>
      <c r="I54" s="64">
        <v>78</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2055</v>
      </c>
      <c r="D55" s="68">
        <f t="shared" ref="D55:M55" si="1">+SUM(D53:D54)</f>
        <v>2020</v>
      </c>
      <c r="E55" s="68">
        <f t="shared" si="1"/>
        <v>1912</v>
      </c>
      <c r="F55" s="68">
        <f t="shared" si="1"/>
        <v>2238</v>
      </c>
      <c r="G55" s="68">
        <f t="shared" si="1"/>
        <v>2330</v>
      </c>
      <c r="H55" s="69">
        <f t="shared" si="1"/>
        <v>2200</v>
      </c>
      <c r="I55" s="69">
        <f t="shared" si="1"/>
        <v>2040</v>
      </c>
      <c r="J55" s="70">
        <f t="shared" si="1"/>
        <v>351</v>
      </c>
      <c r="K55" s="70">
        <f t="shared" si="1"/>
        <v>437</v>
      </c>
      <c r="L55" s="70">
        <f t="shared" si="1"/>
        <v>656</v>
      </c>
      <c r="M55" s="71">
        <f t="shared" si="1"/>
        <v>591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2</v>
      </c>
      <c r="F60" s="73">
        <v>0</v>
      </c>
      <c r="G60" s="73">
        <v>0</v>
      </c>
      <c r="H60" s="74">
        <v>2</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2055</v>
      </c>
      <c r="D61" s="77">
        <v>1960</v>
      </c>
      <c r="E61" s="77">
        <v>1910</v>
      </c>
      <c r="F61" s="77">
        <v>2230</v>
      </c>
      <c r="G61" s="77">
        <v>2273</v>
      </c>
      <c r="H61" s="78">
        <v>1893</v>
      </c>
      <c r="I61" s="78">
        <v>1962</v>
      </c>
      <c r="J61" s="79">
        <v>351</v>
      </c>
      <c r="K61" s="65">
        <v>437</v>
      </c>
      <c r="L61" s="65">
        <v>655</v>
      </c>
      <c r="M61" s="66">
        <v>591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59</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8</v>
      </c>
      <c r="G63" s="77">
        <v>57</v>
      </c>
      <c r="H63" s="78">
        <v>305</v>
      </c>
      <c r="I63" s="78">
        <v>78</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2055</v>
      </c>
      <c r="D66" s="81">
        <f t="shared" ref="D66:M66" si="2">+SUM(D60:D65)</f>
        <v>2020</v>
      </c>
      <c r="E66" s="81">
        <f t="shared" si="2"/>
        <v>1912</v>
      </c>
      <c r="F66" s="81">
        <f t="shared" si="2"/>
        <v>2238</v>
      </c>
      <c r="G66" s="81">
        <f t="shared" si="2"/>
        <v>2330</v>
      </c>
      <c r="H66" s="82">
        <f t="shared" si="2"/>
        <v>2200</v>
      </c>
      <c r="I66" s="82">
        <f t="shared" si="2"/>
        <v>2040</v>
      </c>
      <c r="J66" s="83">
        <f t="shared" si="2"/>
        <v>351</v>
      </c>
      <c r="K66" s="70">
        <f t="shared" si="2"/>
        <v>437</v>
      </c>
      <c r="L66" s="70">
        <f t="shared" si="2"/>
        <v>656</v>
      </c>
      <c r="M66" s="71">
        <f t="shared" si="2"/>
        <v>591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369</v>
      </c>
      <c r="D72" s="77">
        <v>323</v>
      </c>
      <c r="E72" s="77">
        <v>323</v>
      </c>
      <c r="F72" s="77">
        <v>446</v>
      </c>
      <c r="G72" s="77">
        <v>418</v>
      </c>
      <c r="H72" s="78">
        <v>307</v>
      </c>
      <c r="I72" s="78">
        <v>28</v>
      </c>
      <c r="J72" s="79">
        <v>0</v>
      </c>
      <c r="K72" s="65">
        <v>0</v>
      </c>
      <c r="L72" s="65">
        <v>0</v>
      </c>
      <c r="M72" s="66">
        <v>52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167</v>
      </c>
      <c r="D74" s="77">
        <v>0</v>
      </c>
      <c r="E74" s="77">
        <v>0</v>
      </c>
      <c r="F74" s="77">
        <v>8</v>
      </c>
      <c r="G74" s="77">
        <v>0</v>
      </c>
      <c r="H74" s="78">
        <v>2</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444</v>
      </c>
      <c r="D76" s="77">
        <v>562</v>
      </c>
      <c r="E76" s="77">
        <v>411</v>
      </c>
      <c r="F76" s="77">
        <v>435</v>
      </c>
      <c r="G76" s="77">
        <v>309</v>
      </c>
      <c r="H76" s="78">
        <v>368</v>
      </c>
      <c r="I76" s="78">
        <v>899</v>
      </c>
      <c r="J76" s="79">
        <v>109</v>
      </c>
      <c r="K76" s="65">
        <v>98</v>
      </c>
      <c r="L76" s="65">
        <v>108</v>
      </c>
      <c r="M76" s="66">
        <v>170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865</v>
      </c>
      <c r="D77" s="77">
        <v>928</v>
      </c>
      <c r="E77" s="77">
        <v>876</v>
      </c>
      <c r="F77" s="77">
        <v>1085</v>
      </c>
      <c r="G77" s="77">
        <v>1345</v>
      </c>
      <c r="H77" s="78">
        <v>1360</v>
      </c>
      <c r="I77" s="78">
        <v>1038</v>
      </c>
      <c r="J77" s="79">
        <v>181</v>
      </c>
      <c r="K77" s="65">
        <v>42</v>
      </c>
      <c r="L77" s="65">
        <v>15</v>
      </c>
      <c r="M77" s="66">
        <v>369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210</v>
      </c>
      <c r="D78" s="77">
        <v>207</v>
      </c>
      <c r="E78" s="77">
        <v>302</v>
      </c>
      <c r="F78" s="77">
        <v>264</v>
      </c>
      <c r="G78" s="77">
        <v>258</v>
      </c>
      <c r="H78" s="78">
        <v>163</v>
      </c>
      <c r="I78" s="78">
        <v>75</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61</v>
      </c>
      <c r="K79" s="90">
        <v>297</v>
      </c>
      <c r="L79" s="90">
        <v>533</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2055</v>
      </c>
      <c r="D80" s="81">
        <f t="shared" ref="D80:M80" si="3">+SUM(D71:D79)</f>
        <v>2020</v>
      </c>
      <c r="E80" s="81">
        <f t="shared" si="3"/>
        <v>1912</v>
      </c>
      <c r="F80" s="81">
        <f t="shared" si="3"/>
        <v>2238</v>
      </c>
      <c r="G80" s="81">
        <f t="shared" si="3"/>
        <v>2330</v>
      </c>
      <c r="H80" s="82">
        <f t="shared" si="3"/>
        <v>2200</v>
      </c>
      <c r="I80" s="82">
        <f t="shared" si="3"/>
        <v>2040</v>
      </c>
      <c r="J80" s="83">
        <f t="shared" si="3"/>
        <v>351</v>
      </c>
      <c r="K80" s="70">
        <f t="shared" si="3"/>
        <v>437</v>
      </c>
      <c r="L80" s="70">
        <f t="shared" si="3"/>
        <v>656</v>
      </c>
      <c r="M80" s="71">
        <f t="shared" si="3"/>
        <v>591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212</v>
      </c>
      <c r="F87" s="79">
        <v>28</v>
      </c>
      <c r="G87" s="79">
        <v>0</v>
      </c>
      <c r="H87" s="65">
        <v>60</v>
      </c>
      <c r="I87" s="65">
        <v>36</v>
      </c>
      <c r="J87" s="66">
        <v>52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424</v>
      </c>
      <c r="F89" s="79">
        <v>899</v>
      </c>
      <c r="G89" s="79">
        <v>140</v>
      </c>
      <c r="H89" s="65">
        <v>128</v>
      </c>
      <c r="I89" s="65">
        <v>190</v>
      </c>
      <c r="J89" s="66">
        <v>170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718</v>
      </c>
      <c r="F91" s="79">
        <v>763</v>
      </c>
      <c r="G91" s="79">
        <v>100</v>
      </c>
      <c r="H91" s="65">
        <v>56</v>
      </c>
      <c r="I91" s="65">
        <v>156</v>
      </c>
      <c r="J91" s="66">
        <v>116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846</v>
      </c>
      <c r="F92" s="79">
        <v>350</v>
      </c>
      <c r="G92" s="79">
        <v>111</v>
      </c>
      <c r="H92" s="65">
        <v>193</v>
      </c>
      <c r="I92" s="65">
        <v>274</v>
      </c>
      <c r="J92" s="66">
        <v>253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2200</v>
      </c>
      <c r="F96" s="83">
        <f t="shared" si="4"/>
        <v>2040</v>
      </c>
      <c r="G96" s="83">
        <f t="shared" si="4"/>
        <v>351</v>
      </c>
      <c r="H96" s="70">
        <f t="shared" si="4"/>
        <v>437</v>
      </c>
      <c r="I96" s="70">
        <f t="shared" si="4"/>
        <v>656</v>
      </c>
      <c r="J96" s="71">
        <f t="shared" si="4"/>
        <v>591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2055</v>
      </c>
      <c r="D102" s="102">
        <v>1959</v>
      </c>
      <c r="E102" s="102">
        <v>1868</v>
      </c>
      <c r="F102" s="102">
        <v>2056</v>
      </c>
      <c r="G102" s="102">
        <v>1937</v>
      </c>
      <c r="H102" s="103">
        <v>1571</v>
      </c>
      <c r="I102" s="103">
        <v>700</v>
      </c>
      <c r="J102" s="103">
        <v>351</v>
      </c>
      <c r="K102" s="97">
        <v>437</v>
      </c>
      <c r="L102" s="97">
        <v>655</v>
      </c>
      <c r="M102" s="98">
        <v>591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44</v>
      </c>
      <c r="F104" s="77">
        <v>182</v>
      </c>
      <c r="G104" s="77">
        <v>393</v>
      </c>
      <c r="H104" s="78">
        <v>629</v>
      </c>
      <c r="I104" s="78">
        <v>1340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2055</v>
      </c>
      <c r="D107" s="81">
        <f t="shared" ref="D107:M107" si="5">+SUM(D102:D106)</f>
        <v>2020</v>
      </c>
      <c r="E107" s="81">
        <f t="shared" si="5"/>
        <v>1912</v>
      </c>
      <c r="F107" s="81">
        <f t="shared" si="5"/>
        <v>2238</v>
      </c>
      <c r="G107" s="81">
        <f t="shared" si="5"/>
        <v>2330</v>
      </c>
      <c r="H107" s="82">
        <f t="shared" si="5"/>
        <v>2200</v>
      </c>
      <c r="I107" s="82">
        <f t="shared" si="5"/>
        <v>2040</v>
      </c>
      <c r="J107" s="82">
        <f t="shared" si="5"/>
        <v>351</v>
      </c>
      <c r="K107" s="70">
        <f t="shared" si="5"/>
        <v>437</v>
      </c>
      <c r="L107" s="70">
        <f t="shared" si="5"/>
        <v>656</v>
      </c>
      <c r="M107" s="71">
        <f t="shared" si="5"/>
        <v>591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1120</v>
      </c>
      <c r="D113" s="108">
        <v>1083</v>
      </c>
      <c r="E113" s="108">
        <v>1127</v>
      </c>
      <c r="F113" s="108">
        <v>1222</v>
      </c>
      <c r="G113" s="108">
        <v>1393</v>
      </c>
      <c r="H113" s="109">
        <v>1275</v>
      </c>
      <c r="I113" s="109">
        <v>1165</v>
      </c>
      <c r="J113" s="97">
        <v>166</v>
      </c>
      <c r="K113" s="97">
        <v>233</v>
      </c>
      <c r="L113" s="97">
        <v>389</v>
      </c>
      <c r="M113" s="98">
        <v>336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935</v>
      </c>
      <c r="D114" s="77">
        <v>937</v>
      </c>
      <c r="E114" s="77">
        <v>785</v>
      </c>
      <c r="F114" s="77">
        <v>1016</v>
      </c>
      <c r="G114" s="77">
        <v>937</v>
      </c>
      <c r="H114" s="78">
        <v>925</v>
      </c>
      <c r="I114" s="78">
        <v>875</v>
      </c>
      <c r="J114" s="78">
        <v>185</v>
      </c>
      <c r="K114" s="65">
        <v>204</v>
      </c>
      <c r="L114" s="65">
        <v>267</v>
      </c>
      <c r="M114" s="66">
        <v>255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2055</v>
      </c>
      <c r="D116" s="81">
        <f t="shared" si="6"/>
        <v>2020</v>
      </c>
      <c r="E116" s="81">
        <f t="shared" si="6"/>
        <v>1912</v>
      </c>
      <c r="F116" s="81">
        <f t="shared" si="6"/>
        <v>2238</v>
      </c>
      <c r="G116" s="81">
        <f t="shared" si="6"/>
        <v>2330</v>
      </c>
      <c r="H116" s="82">
        <f t="shared" si="6"/>
        <v>2200</v>
      </c>
      <c r="I116" s="82">
        <f t="shared" si="6"/>
        <v>2040</v>
      </c>
      <c r="J116" s="82">
        <f t="shared" si="6"/>
        <v>351</v>
      </c>
      <c r="K116" s="70">
        <f t="shared" si="6"/>
        <v>437</v>
      </c>
      <c r="L116" s="70">
        <f t="shared" si="6"/>
        <v>656</v>
      </c>
      <c r="M116" s="71">
        <f t="shared" si="6"/>
        <v>591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591</v>
      </c>
      <c r="D122" s="115">
        <v>0</v>
      </c>
      <c r="E122" s="116">
        <f t="shared" ref="E122:E126" si="8">+IF(OR(C122=0,C122="-"),"",(D122/C122))</f>
        <v>0</v>
      </c>
      <c r="F122" s="137"/>
      <c r="G122" s="241" t="s">
        <v>50</v>
      </c>
      <c r="H122" s="243"/>
      <c r="I122" s="117">
        <v>11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591</v>
      </c>
      <c r="D127" s="118">
        <f>+SUM(D121:D126)</f>
        <v>0</v>
      </c>
      <c r="E127" s="119">
        <f t="shared" ref="E127" si="9">+IF(C127=0,"",(D127/C127))</f>
        <v>0</v>
      </c>
      <c r="F127" s="137"/>
      <c r="G127" s="246" t="s">
        <v>41</v>
      </c>
      <c r="H127" s="248"/>
      <c r="I127" s="120">
        <f>+SUM(I121:I126)</f>
        <v>11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283</v>
      </c>
      <c r="D133" s="77">
        <v>251</v>
      </c>
      <c r="E133" s="77">
        <v>345</v>
      </c>
      <c r="F133" s="77">
        <v>550</v>
      </c>
      <c r="G133" s="78">
        <v>238</v>
      </c>
      <c r="H133" s="78">
        <v>28</v>
      </c>
      <c r="I133" s="79">
        <v>667</v>
      </c>
      <c r="J133" s="78">
        <v>618</v>
      </c>
      <c r="K133" s="78">
        <v>90</v>
      </c>
      <c r="L133" s="124">
        <v>88</v>
      </c>
      <c r="M133" s="125">
        <v>59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2</v>
      </c>
      <c r="G135" s="78">
        <v>0</v>
      </c>
      <c r="H135" s="78">
        <v>49</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283</v>
      </c>
      <c r="D138" s="81">
        <f t="shared" ref="D138:I138" si="10">+SUM(D132:D137)</f>
        <v>251</v>
      </c>
      <c r="E138" s="81">
        <f t="shared" si="10"/>
        <v>345</v>
      </c>
      <c r="F138" s="81">
        <f t="shared" si="10"/>
        <v>553</v>
      </c>
      <c r="G138" s="82">
        <f t="shared" si="10"/>
        <v>238</v>
      </c>
      <c r="H138" s="82">
        <f t="shared" si="10"/>
        <v>77</v>
      </c>
      <c r="I138" s="83">
        <f t="shared" si="10"/>
        <v>667</v>
      </c>
      <c r="J138" s="82">
        <f>+SUM(J132:J137)</f>
        <v>618</v>
      </c>
      <c r="K138" s="82">
        <f t="shared" ref="K138" si="11">+SUM(K132:K137)</f>
        <v>90</v>
      </c>
      <c r="L138" s="127">
        <f>+SUM(L132:L137)</f>
        <v>89</v>
      </c>
      <c r="M138" s="128">
        <f>+SUM(M132:M137)</f>
        <v>59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296</v>
      </c>
      <c r="D145" s="77">
        <v>234</v>
      </c>
      <c r="E145" s="77">
        <v>365</v>
      </c>
      <c r="F145" s="77">
        <v>495</v>
      </c>
      <c r="G145" s="78">
        <v>362</v>
      </c>
      <c r="H145" s="78">
        <v>430</v>
      </c>
      <c r="I145" s="79">
        <v>411</v>
      </c>
      <c r="J145" s="78">
        <v>341</v>
      </c>
      <c r="K145" s="78">
        <v>83</v>
      </c>
      <c r="L145" s="124">
        <v>55</v>
      </c>
      <c r="M145" s="125">
        <v>127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14</v>
      </c>
      <c r="F146" s="77">
        <v>0</v>
      </c>
      <c r="G146" s="78">
        <v>0</v>
      </c>
      <c r="H146" s="78">
        <v>0</v>
      </c>
      <c r="I146" s="79">
        <v>19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31</v>
      </c>
      <c r="I147" s="79">
        <v>87</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296</v>
      </c>
      <c r="D150" s="81">
        <f t="shared" ref="D150:I150" si="12">+SUM(D144:D149)</f>
        <v>234</v>
      </c>
      <c r="E150" s="81">
        <f t="shared" si="12"/>
        <v>384</v>
      </c>
      <c r="F150" s="81">
        <f t="shared" si="12"/>
        <v>495</v>
      </c>
      <c r="G150" s="82">
        <f t="shared" si="12"/>
        <v>362</v>
      </c>
      <c r="H150" s="82">
        <f t="shared" si="12"/>
        <v>461</v>
      </c>
      <c r="I150" s="83">
        <f t="shared" si="12"/>
        <v>517</v>
      </c>
      <c r="J150" s="82">
        <f>+SUM(J144:J149)</f>
        <v>341</v>
      </c>
      <c r="K150" s="82">
        <f t="shared" ref="K150" si="13">+SUM(K144:K149)</f>
        <v>83</v>
      </c>
      <c r="L150" s="127">
        <f>+SUM(L144:L149)</f>
        <v>55</v>
      </c>
      <c r="M150" s="128">
        <f>+SUM(M144:M149)</f>
        <v>127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591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591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x+XP04iFJBrRpG1BOhNpfzK3Kc3JwEsO2+E9nb3hgo682Eq23usdnq5GhfHzImh0bKKGOH2ctmG0M1YF3Gr1w==" saltValue="a1shAtf5Q//Z+9YrTDyC2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