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CBE2AD17-88CB-4314-BB82-5DB1D047E0B3}"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<sst xmlns="http://schemas.openxmlformats.org/spreadsheetml/2006/main" count="22315" uniqueCount="444">
  <si>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</si>
  <si>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</si>
  <si>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</si>
  <si>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</si>
  <si>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</si>
  <si>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</si>
  <si>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</si>
  <si>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</si>
  <si>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</si>
  <si>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</si>
  <si>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</si>
  <si>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</si>
  <si>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</si>
  <si>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</si>
  <si>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</si>
  <si>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</si>
  <si>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</si>
  <si>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</si>
  <si>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</si>
  <si>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</si>
  <si>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</si>
  <si>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</si>
  <si>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</si>
  <si>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</si>
  <si>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</si>
  <si>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</si>
  <si>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</si>
  <si>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</si>
  <si>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</si>
  <si>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</si>
  <si>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</si>
  <si>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</si>
  <si>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</si>
  <si>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</si>
  <si>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</si>
  <si>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</si>
  <si>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</si>
  <si>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</si>
  <si>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</si>
  <si>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</si>
  <si>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</si>
  <si>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</si>
  <si>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</si>
  <si>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</si>
  <si>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</si>
  <si>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</si>
  <si>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</si>
  <si>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</si>
  <si>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</si>
  <si>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</si>
  <si>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</si>
  <si>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</si>
  <si>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</si>
  <si>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</si>
  <si>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</si>
  <si>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</si>
  <si>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</si>
  <si>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</si>
  <si>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</si>
  <si>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</si>
  <si>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</si>
  <si>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</si>
  <si>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</si>
  <si>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</si>
  <si>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</si>
  <si>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</si>
  <si>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</si>
  <si>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</si>
  <si>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</si>
  <si>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</si>
  <si>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</si>
  <si>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</si>
  <si>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</si>
  <si>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</si>
  <si>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</si>
  <si>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</si>
  <si>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</si>
  <si>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</si>
  <si>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</si>
  <si>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</si>
  <si>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</si>
  <si>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</si>
  <si>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</si>
  <si>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</si>
  <si>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</si>
  <si>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</si>
  <si>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</si>
  <si>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</si>
  <si>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</si>
  <si>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</si>
  <si>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</si>
  <si>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</si>
  <si>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</si>
  <si>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</si>
  <si>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</si>
  <si>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</si>
  <si>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</si>
  <si>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</si>
  <si>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</si>
  <si>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</si>
  <si>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</si>
  <si>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</si>
  <si>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</si>
  <si>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</si>
  <si>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</si>
  <si>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</si>
  <si>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</si>
  <si>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</si>
  <si>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</si>
  <si>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</si>
  <si>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</si>
  <si>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</si>
  <si>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</si>
  <si>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</si>
  <si>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</si>
  <si>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</si>
  <si>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</si>
  <si>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</si>
  <si>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</si>
  <si>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</si>
  <si>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</si>
  <si>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</si>
  <si>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</si>
  <si>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</si>
  <si>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</si>
  <si>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</si>
  <si>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</si>
  <si>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</si>
  <si>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</si>
  <si>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</si>
  <si>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</si>
  <si>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</si>
  <si>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</si>
  <si>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</si>
  <si>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</si>
  <si>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</si>
  <si>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</si>
  <si>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</si>
  <si>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</si>
  <si>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</si>
  <si>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</si>
  <si>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</si>
  <si>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</si>
  <si>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</si>
  <si>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</si>
  <si>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</si>
  <si>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</si>
  <si>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</si>
  <si>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</si>
  <si>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</si>
  <si>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</si>
  <si>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</si>
  <si>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</si>
  <si>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</si>
  <si>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</si>
  <si>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</si>
  <si>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</si>
  <si>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</si>
  <si>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</si>
  <si>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</si>
  <si>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</si>
  <si>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</si>
  <si>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</si>
  <si>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</si>
  <si>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</si>
  <si>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</si>
  <si>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</si>
  <si>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</si>
  <si>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</si>
  <si>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</si>
  <si>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</si>
  <si>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</si>
  <si>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</si>
  <si>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</si>
  <si>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</si>
  <si>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</si>
  <si>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</si>
  <si>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</si>
  <si>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</si>
  <si>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</si>
  <si>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</si>
  <si>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</si>
  <si>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</si>
  <si>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</si>
  <si>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</si>
  <si>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</si>
  <si>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</si>
  <si>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</si>
  <si>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</si>
  <si>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</si>
  <si>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</si>
  <si>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</si>
  <si>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</si>
  <si>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</si>
  <si>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</si>
  <si>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</si>
  <si>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</si>
  <si>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</si>
  <si>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</si>
  <si>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</si>
  <si>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</si>
  <si>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</si>
  <si>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</si>
  <si>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</si>
  <si>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</si>
  <si>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</si>
  <si>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</si>
  <si>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</si>
  <si>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</si>
  <si>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</si>
  <si>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</si>
  <si>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</si>
  <si>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</si>
  <si>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</si>
  <si>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</si>
  <si>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</si>
  <si>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</si>
  <si>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</si>
  <si>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</si>
  <si>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</si>
  <si>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</si>
  <si>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</si>
  <si>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</si>
  <si>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</si>
  <si>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</si>
  <si>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</si>
  <si>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</si>
  <si>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</si>
  <si>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</si>
  <si>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</si>
  <si>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</si>
  <si>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</si>
  <si>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</si>
  <si>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</si>
  <si>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</si>
  <si>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</si>
  <si>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</si>
  <si>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</si>
  <si>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</si>
  <si>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</si>
  <si>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</si>
  <si>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</si>
  <si>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</si>
  <si>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</si>
  <si>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</si>
  <si>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</si>
  <si>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</si>
  <si>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</si>
  <si>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</si>
  <si>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</si>
  <si>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</si>
  <si>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</si>
  <si>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</si>
  <si>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</si>
  <si>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</si>
  <si>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</si>
  <si>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</si>
  <si>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</si>
  <si>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</si>
  <si>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</si>
  <si>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</si>
  <si>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</si>
  <si>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</si>
  <si>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</si>
  <si>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</si>
  <si>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</si>
  <si>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</si>
  <si>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</si>
  <si>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</si>
  <si>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</si>
  <si>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</si>
  <si>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</si>
  <si>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</si>
  <si>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</si>
  <si>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</si>
  <si>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</si>
  <si>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</si>
  <si>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</si>
  <si>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</si>
  <si>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</si>
  <si>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</si>
  <si>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</si>
  <si>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</si>
  <si>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</si>
  <si>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</si>
  <si>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</si>
  <si>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</si>
  <si>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</si>
  <si>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</si>
  <si>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</si>
  <si>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</si>
  <si>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</si>
  <si>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</si>
  <si>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</si>
  <si>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</si>
  <si>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</si>
  <si>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</si>
  <si>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</si>
  <si>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</si>
  <si>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</si>
  <si>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</si>
  <si>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</si>
  <si>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</si>
  <si>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</si>
  <si>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</si>
  <si>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</si>
  <si>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</si>
  <si>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</si>
  <si>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</si>
  <si>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</si>
  <si>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</si>
  <si>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</si>
  <si>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</si>
  <si>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</si>
  <si>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</si>
  <si>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</si>
  <si>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</si>
  <si>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</si>
  <si>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</si>
  <si>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</si>
  <si>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</si>
  <si>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</si>
  <si>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</si>
  <si>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</si>
  <si>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</si>
  <si>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</si>
  <si>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</si>
  <si>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</si>
  <si>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</si>
  <si>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</si>
  <si>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</si>
  <si>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</si>
  <si>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</si>
  <si>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</si>
  <si>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</si>
  <si>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</si>
  <si>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</si>
  <si>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</si>
  <si>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</si>
  <si>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</si>
  <si>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</si>
  <si>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</si>
  <si>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</si>
  <si>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</si>
  <si>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</si>
  <si>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</si>
  <si>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</si>
  <si>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</si>
  <si>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</si>
  <si>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</si>
  <si>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</si>
  <si>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</si>
  <si>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</si>
  <si>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</si>
  <si>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</si>
  <si>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</si>
  <si>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</si>
  <si>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</si>
  <si>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</si>
  <si>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</si>
  <si>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</si>
  <si>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</si>
  <si>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</si>
  <si>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</si>
  <si>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</si>
  <si>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</si>
  <si>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</si>
  <si>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</si>
  <si>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</si>
  <si>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</si>
  <si>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</si>
  <si>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</si>
  <si>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</si>
  <si>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</si>
  <si>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</si>
  <si>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</si>
  <si>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</si>
  <si>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</si>
  <si>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</si>
  <si>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</si>
  <si>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</si>
  <si>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</si>
  <si>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</si>
  <si>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</si>
  <si>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</si>
  <si>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</si>
  <si>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</si>
  <si>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</si>
  <si>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</si>
  <si>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</si>
  <si>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</si>
  <si>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</si>
  <si>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</si>
  <si>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</si>
  <si>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</si>
  <si>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</si>
  <si>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</si>
  <si>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</si>
  <si>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</si>
  <si>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</si>
  <si>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</si>
  <si>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</si>
  <si>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</si>
  <si>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</si>
  <si>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</si>
  <si>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</si>
  <si>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</si>
  <si>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</si>
  <si>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</si>
  <si>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</si>
  <si>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</si>
  <si>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</si>
  <si>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</si>
  <si>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</si>
  <si>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</si>
  <si>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</si>
  <si>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</si>
  <si>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</si>
  <si>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</si>
  <si>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</si>
  <si>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</si>
  <si>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</si>
  <si>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</si>
  <si>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</si>
  <si>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</si>
  <si>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</si>
  <si>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</si>
  <si>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</si>
  <si>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</si>
  <si>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</si>
  <si>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</si>
  <si>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</si>
  <si>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</si>
  <si>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</si>
  <si>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</si>
  <si>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</si>
  <si>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</si>
  <si>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</si>
  <si>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</si>
  <si>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</si>
  <si>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</si>
  <si>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</si>
  <si>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PUERTO RONDÓN</t>
  </si>
  <si>
    <t>ARAUCA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</si>
</sst>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PUERTO RONDÓN</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81</v>
      </c>
      <c r="C10" s="138" t="s">
        <v>443</v>
      </c>
      <c r="D10" s="138">
        <v>81591</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81</v>
      </c>
      <c r="B12" s="140"/>
      <c r="C12" s="139" t="str">
        <f>+C10</f>
        <v>ARAUCA</v>
      </c>
      <c r="D12" s="141"/>
      <c r="E12" s="139">
        <f>+D10</f>
        <v>81591</v>
      </c>
      <c r="F12" s="141"/>
      <c r="G12" s="139" t="str">
        <f>+A10</f>
        <v>PUERTO RONDÓN</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PUERTO RONDÓN</v>
      </c>
      <c r="H17" s="209" t="str">
        <f>+C12</f>
        <v>ARAUCA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19</v>
      </c>
      <c r="H20" s="4">
        <f>+SUM(H21:H22)</f>
        <v>1505</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19</v>
      </c>
      <c r="H21" s="7">
        <v>1475</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30</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4.567307692307692E-2</v>
      </c>
      <c r="H23" s="13">
        <f>+M31</f>
        <v>5.592205034880194E-2</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0.27500000000000002</v>
      </c>
      <c r="H24" s="16">
        <f>+N40</f>
        <v>0.36802721088435375</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2.5510204081632651E-3</v>
      </c>
      <c r="E30" s="24">
        <v>0</v>
      </c>
      <c r="F30" s="24">
        <v>0</v>
      </c>
      <c r="G30" s="24">
        <v>0</v>
      </c>
      <c r="H30" s="25">
        <v>0</v>
      </c>
      <c r="I30" s="25">
        <v>0</v>
      </c>
      <c r="J30" s="26">
        <v>4.9411764705882349E-2</v>
      </c>
      <c r="K30" s="26">
        <v>4.9881235154394299E-2</v>
      </c>
      <c r="L30" s="26">
        <v>4.3478260869565216E-2</v>
      </c>
      <c r="M30" s="27">
        <v>4.567307692307692E-2</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0.12528531574942936</v>
      </c>
      <c r="D31" s="29">
        <v>0.12003705107153383</v>
      </c>
      <c r="E31" s="29">
        <v>0.11787310471575957</v>
      </c>
      <c r="F31" s="29">
        <v>0.11707699286568518</v>
      </c>
      <c r="G31" s="29">
        <v>9.763325457530736E-2</v>
      </c>
      <c r="H31" s="30">
        <v>9.0343031812521221E-2</v>
      </c>
      <c r="I31" s="30">
        <v>8.0027153416804941E-2</v>
      </c>
      <c r="J31" s="31">
        <v>7.53460531238309E-2</v>
      </c>
      <c r="K31" s="31">
        <v>6.7786442711457714E-2</v>
      </c>
      <c r="L31" s="31">
        <v>5.8981031036693443E-2</v>
      </c>
      <c r="M31" s="32">
        <v>5.592205034880194E-2</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26</v>
      </c>
      <c r="D39" s="39">
        <v>7</v>
      </c>
      <c r="E39" s="40">
        <v>0.26923076923076922</v>
      </c>
      <c r="F39" s="38">
        <v>29</v>
      </c>
      <c r="G39" s="39">
        <v>6</v>
      </c>
      <c r="H39" s="40">
        <v>0.20689655172413793</v>
      </c>
      <c r="I39" s="38">
        <v>34</v>
      </c>
      <c r="J39" s="39">
        <v>13</v>
      </c>
      <c r="K39" s="40">
        <v>0.38235294117647056</v>
      </c>
      <c r="L39" s="41">
        <v>40</v>
      </c>
      <c r="M39" s="42">
        <v>11</v>
      </c>
      <c r="N39" s="43">
        <v>0.27500000000000002</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2434</v>
      </c>
      <c r="D40" s="45">
        <v>736</v>
      </c>
      <c r="E40" s="46">
        <v>0.30238290879211177</v>
      </c>
      <c r="F40" s="44">
        <v>2522</v>
      </c>
      <c r="G40" s="45">
        <v>804</v>
      </c>
      <c r="H40" s="46">
        <v>0.31879460745440125</v>
      </c>
      <c r="I40" s="44">
        <v>2533</v>
      </c>
      <c r="J40" s="45">
        <v>976</v>
      </c>
      <c r="K40" s="46">
        <v>0.38531385708645877</v>
      </c>
      <c r="L40" s="47">
        <v>2940</v>
      </c>
      <c r="M40" s="45">
        <v>1082</v>
      </c>
      <c r="N40" s="46">
        <v>0.36802721088435375</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21</v>
      </c>
      <c r="K46" s="62">
        <v>21</v>
      </c>
      <c r="L46" s="62">
        <v>18</v>
      </c>
      <c r="M46" s="63">
        <v>19</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1</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1</v>
      </c>
      <c r="E48" s="68">
        <f t="shared" si="0"/>
        <v>0</v>
      </c>
      <c r="F48" s="68">
        <f t="shared" si="0"/>
        <v>0</v>
      </c>
      <c r="G48" s="68">
        <f t="shared" si="0"/>
        <v>0</v>
      </c>
      <c r="H48" s="69">
        <f t="shared" si="0"/>
        <v>0</v>
      </c>
      <c r="I48" s="69">
        <f t="shared" si="0"/>
        <v>0</v>
      </c>
      <c r="J48" s="70">
        <f t="shared" si="0"/>
        <v>21</v>
      </c>
      <c r="K48" s="70">
        <f t="shared" si="0"/>
        <v>21</v>
      </c>
      <c r="L48" s="70">
        <f t="shared" si="0"/>
        <v>18</v>
      </c>
      <c r="M48" s="71">
        <f>+SUM(M46:M47)</f>
        <v>19</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1</v>
      </c>
      <c r="E53" s="60">
        <v>0</v>
      </c>
      <c r="F53" s="60">
        <v>0</v>
      </c>
      <c r="G53" s="60">
        <v>0</v>
      </c>
      <c r="H53" s="61">
        <v>0</v>
      </c>
      <c r="I53" s="61">
        <v>0</v>
      </c>
      <c r="J53" s="62">
        <v>21</v>
      </c>
      <c r="K53" s="62">
        <v>21</v>
      </c>
      <c r="L53" s="62">
        <v>18</v>
      </c>
      <c r="M53" s="63">
        <v>19</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1</v>
      </c>
      <c r="E55" s="68">
        <f t="shared" si="1"/>
        <v>0</v>
      </c>
      <c r="F55" s="68">
        <f t="shared" si="1"/>
        <v>0</v>
      </c>
      <c r="G55" s="68">
        <f t="shared" si="1"/>
        <v>0</v>
      </c>
      <c r="H55" s="69">
        <f t="shared" si="1"/>
        <v>0</v>
      </c>
      <c r="I55" s="69">
        <f t="shared" si="1"/>
        <v>0</v>
      </c>
      <c r="J55" s="70">
        <f t="shared" si="1"/>
        <v>21</v>
      </c>
      <c r="K55" s="70">
        <f t="shared" si="1"/>
        <v>21</v>
      </c>
      <c r="L55" s="70">
        <f t="shared" si="1"/>
        <v>18</v>
      </c>
      <c r="M55" s="71">
        <f t="shared" si="1"/>
        <v>19</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1</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21</v>
      </c>
      <c r="K62" s="65">
        <v>21</v>
      </c>
      <c r="L62" s="65">
        <v>18</v>
      </c>
      <c r="M62" s="66">
        <v>19</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1</v>
      </c>
      <c r="E66" s="81">
        <f t="shared" si="2"/>
        <v>0</v>
      </c>
      <c r="F66" s="81">
        <f t="shared" si="2"/>
        <v>0</v>
      </c>
      <c r="G66" s="81">
        <f t="shared" si="2"/>
        <v>0</v>
      </c>
      <c r="H66" s="82">
        <f t="shared" si="2"/>
        <v>0</v>
      </c>
      <c r="I66" s="82">
        <f t="shared" si="2"/>
        <v>0</v>
      </c>
      <c r="J66" s="83">
        <f t="shared" si="2"/>
        <v>21</v>
      </c>
      <c r="K66" s="70">
        <f t="shared" si="2"/>
        <v>21</v>
      </c>
      <c r="L66" s="70">
        <f t="shared" si="2"/>
        <v>18</v>
      </c>
      <c r="M66" s="71">
        <f t="shared" si="2"/>
        <v>19</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1</v>
      </c>
      <c r="E76" s="77">
        <v>0</v>
      </c>
      <c r="F76" s="77">
        <v>0</v>
      </c>
      <c r="G76" s="77">
        <v>0</v>
      </c>
      <c r="H76" s="78">
        <v>0</v>
      </c>
      <c r="I76" s="78">
        <v>0</v>
      </c>
      <c r="J76" s="79">
        <v>21</v>
      </c>
      <c r="K76" s="65">
        <v>21</v>
      </c>
      <c r="L76" s="65">
        <v>18</v>
      </c>
      <c r="M76" s="66">
        <v>19</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1</v>
      </c>
      <c r="E80" s="81">
        <f t="shared" si="3"/>
        <v>0</v>
      </c>
      <c r="F80" s="81">
        <f t="shared" si="3"/>
        <v>0</v>
      </c>
      <c r="G80" s="81">
        <f t="shared" si="3"/>
        <v>0</v>
      </c>
      <c r="H80" s="82">
        <f t="shared" si="3"/>
        <v>0</v>
      </c>
      <c r="I80" s="82">
        <f t="shared" si="3"/>
        <v>0</v>
      </c>
      <c r="J80" s="83">
        <f t="shared" si="3"/>
        <v>21</v>
      </c>
      <c r="K80" s="70">
        <f t="shared" si="3"/>
        <v>21</v>
      </c>
      <c r="L80" s="70">
        <f t="shared" si="3"/>
        <v>18</v>
      </c>
      <c r="M80" s="71">
        <f t="shared" si="3"/>
        <v>19</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21</v>
      </c>
      <c r="H89" s="65">
        <v>21</v>
      </c>
      <c r="I89" s="65">
        <v>18</v>
      </c>
      <c r="J89" s="66">
        <v>19</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21</v>
      </c>
      <c r="H96" s="70">
        <f t="shared" si="4"/>
        <v>21</v>
      </c>
      <c r="I96" s="70">
        <f t="shared" si="4"/>
        <v>18</v>
      </c>
      <c r="J96" s="71">
        <f t="shared" si="4"/>
        <v>19</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1</v>
      </c>
      <c r="E103" s="77">
        <v>0</v>
      </c>
      <c r="F103" s="77">
        <v>0</v>
      </c>
      <c r="G103" s="77">
        <v>0</v>
      </c>
      <c r="H103" s="78">
        <v>0</v>
      </c>
      <c r="I103" s="78">
        <v>0</v>
      </c>
      <c r="J103" s="78">
        <v>21</v>
      </c>
      <c r="K103" s="65">
        <v>21</v>
      </c>
      <c r="L103" s="65">
        <v>18</v>
      </c>
      <c r="M103" s="66">
        <v>19</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1</v>
      </c>
      <c r="E107" s="81">
        <f t="shared" si="5"/>
        <v>0</v>
      </c>
      <c r="F107" s="81">
        <f t="shared" si="5"/>
        <v>0</v>
      </c>
      <c r="G107" s="81">
        <f t="shared" si="5"/>
        <v>0</v>
      </c>
      <c r="H107" s="82">
        <f t="shared" si="5"/>
        <v>0</v>
      </c>
      <c r="I107" s="82">
        <f t="shared" si="5"/>
        <v>0</v>
      </c>
      <c r="J107" s="82">
        <f t="shared" si="5"/>
        <v>21</v>
      </c>
      <c r="K107" s="70">
        <f t="shared" si="5"/>
        <v>21</v>
      </c>
      <c r="L107" s="70">
        <f t="shared" si="5"/>
        <v>18</v>
      </c>
      <c r="M107" s="71">
        <f t="shared" si="5"/>
        <v>19</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5</v>
      </c>
      <c r="K113" s="97">
        <v>5</v>
      </c>
      <c r="L113" s="97">
        <v>3</v>
      </c>
      <c r="M113" s="98">
        <v>3</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1</v>
      </c>
      <c r="E114" s="77">
        <v>0</v>
      </c>
      <c r="F114" s="77">
        <v>0</v>
      </c>
      <c r="G114" s="77">
        <v>0</v>
      </c>
      <c r="H114" s="78">
        <v>0</v>
      </c>
      <c r="I114" s="78">
        <v>0</v>
      </c>
      <c r="J114" s="78">
        <v>16</v>
      </c>
      <c r="K114" s="65">
        <v>16</v>
      </c>
      <c r="L114" s="65">
        <v>15</v>
      </c>
      <c r="M114" s="66">
        <v>16</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1</v>
      </c>
      <c r="E116" s="81">
        <f t="shared" si="6"/>
        <v>0</v>
      </c>
      <c r="F116" s="81">
        <f t="shared" si="6"/>
        <v>0</v>
      </c>
      <c r="G116" s="81">
        <f t="shared" si="6"/>
        <v>0</v>
      </c>
      <c r="H116" s="82">
        <f t="shared" si="6"/>
        <v>0</v>
      </c>
      <c r="I116" s="82">
        <f t="shared" si="6"/>
        <v>0</v>
      </c>
      <c r="J116" s="82">
        <f t="shared" si="6"/>
        <v>21</v>
      </c>
      <c r="K116" s="70">
        <f t="shared" si="6"/>
        <v>21</v>
      </c>
      <c r="L116" s="70">
        <f t="shared" si="6"/>
        <v>18</v>
      </c>
      <c r="M116" s="71">
        <f t="shared" si="6"/>
        <v>19</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19</v>
      </c>
      <c r="D123" s="115">
        <v>19</v>
      </c>
      <c r="E123" s="116">
        <f t="shared" si="8"/>
        <v>1</v>
      </c>
      <c r="F123" s="137"/>
      <c r="G123" s="241" t="s">
        <v>51</v>
      </c>
      <c r="H123" s="243"/>
      <c r="I123" s="117">
        <v>1</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19</v>
      </c>
      <c r="D127" s="118">
        <f>+SUM(D121:D126)</f>
        <v>19</v>
      </c>
      <c r="E127" s="119">
        <f t="shared" ref="E127" si="9">+IF(C127=0,"",(D127/C127))</f>
        <v>1</v>
      </c>
      <c r="F127" s="137"/>
      <c r="G127" s="246" t="s">
        <v>41</v>
      </c>
      <c r="H127" s="248"/>
      <c r="I127" s="120">
        <f>+SUM(I121:I126)</f>
        <v>1</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0</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2104</v>
      </c>
      <c r="C155" s="130">
        <f>+IFERROR((VLOOKUP(A155,Hoja2!$A$2:$I$1444,4,FALSE)),"")</f>
        <v>2104</v>
      </c>
      <c r="D155" s="169" t="str">
        <f>+IFERROR((VLOOKUP(A155,Hoja2!$A$2:$I$1444,5,FALSE)),"")</f>
        <v>ESCUELA SUPERIOR DE ADMINISTRACION PUBLICA-ESAP-</v>
      </c>
      <c r="E155" s="169"/>
      <c r="F155" s="169"/>
      <c r="G155" s="170"/>
      <c r="H155" s="130" t="str">
        <f>+IFERROR((VLOOKUP(A155,Hoja2!$A$2:$I$1444,6,FALSE)),"")</f>
        <v>Bogotá, D.C.</v>
      </c>
      <c r="I155" s="130" t="str">
        <f>+IFERROR((VLOOKUP(A155,Hoja2!$A$2:$I$1444,7,FALSE)),"")</f>
        <v>Oficial</v>
      </c>
      <c r="J155" s="249" t="str">
        <f>+IFERROR((VLOOKUP(A155,Hoja2!$A$2:$I$1444,8,FALSE)),"")</f>
        <v>Institución Universitaria/Escuela Tecnológica</v>
      </c>
      <c r="K155" s="250"/>
      <c r="L155" s="131">
        <f>+IFERROR((VLOOKUP(A155,Hoja2!$A$2:$I$1444,9,FALSE)),"")</f>
        <v>19</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19</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C17C1rbbgSZTX+uw026ok0XVzoeizLP8x+oKcfn0XiKO9j66u4+4jM8AW6/iLnjxqbKz9ufPppispxjn+3xY5g==" saltValue="WcT1n0fycS2Bp7TC05CKg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1</v>
      </c>
      <c r="B1356">
        <v>81591</v>
      </c>
      <c r="C1356">
        <v>2104</v>
      </c>
      <c r="D1356">
        <v>2104</v>
      </c>
      <c r="E1356" t="s">
        <v>155</v>
      </c>
      <c r="F1356" t="s">
        <v>137</v>
      </c>
      <c r="G1356" t="s">
        <v>39</v>
      </c>
      <c r="H1356" t="s">
        <v>156</v>
      </c>
      <c r="I1356">
        <v>19</v>
      </c>
    </row>
    <row r="1357" spans="1:9" x14ac:dyDescent="0.25">
      <c r="A1357" s="167">
        <f>+COUNTIF($B$1:B1357,Hoja1!$D$10)</f>
        <v>1</v>
      </c>
      <c r="B1357">
        <v>81736</v>
      </c>
      <c r="C1357">
        <v>2104</v>
      </c>
      <c r="D1357">
        <v>2104</v>
      </c>
      <c r="E1357" t="s">
        <v>155</v>
      </c>
      <c r="F1357" t="s">
        <v>137</v>
      </c>
      <c r="G1357" t="s">
        <v>39</v>
      </c>
      <c r="H1357" t="s">
        <v>156</v>
      </c>
      <c r="I1357">
        <v>81</v>
      </c>
    </row>
    <row r="1358" spans="1:9" x14ac:dyDescent="0.25">
      <c r="A1358" s="167">
        <f>+COUNTIF($B$1:B1358,Hoja1!$D$10)</f>
        <v>1</v>
      </c>
      <c r="B1358">
        <v>81736</v>
      </c>
      <c r="C1358">
        <v>9110</v>
      </c>
      <c r="D1358">
        <v>9110</v>
      </c>
      <c r="E1358" t="s">
        <v>186</v>
      </c>
      <c r="F1358" t="s">
        <v>137</v>
      </c>
      <c r="G1358" t="s">
        <v>39</v>
      </c>
      <c r="H1358" t="s">
        <v>179</v>
      </c>
      <c r="I1358">
        <v>52</v>
      </c>
    </row>
    <row r="1359" spans="1:9" x14ac:dyDescent="0.25">
      <c r="A1359" s="167">
        <f>+COUNTIF($B$1:B1359,Hoja1!$D$10)</f>
        <v>1</v>
      </c>
      <c r="B1359">
        <v>81794</v>
      </c>
      <c r="C1359">
        <v>2104</v>
      </c>
      <c r="D1359">
        <v>2104</v>
      </c>
      <c r="E1359" t="s">
        <v>155</v>
      </c>
      <c r="F1359" t="s">
        <v>137</v>
      </c>
      <c r="G1359" t="s">
        <v>39</v>
      </c>
      <c r="H1359" t="s">
        <v>156</v>
      </c>
      <c r="I1359">
        <v>59</v>
      </c>
    </row>
    <row r="1360" spans="1:9" x14ac:dyDescent="0.25">
      <c r="A1360" s="167">
        <f>+COUNTIF($B$1:B1360,Hoja1!$D$10)</f>
        <v>1</v>
      </c>
      <c r="B1360">
        <v>81794</v>
      </c>
      <c r="C1360">
        <v>9110</v>
      </c>
      <c r="D1360">
        <v>9110</v>
      </c>
      <c r="E1360" t="s">
        <v>186</v>
      </c>
      <c r="F1360" t="s">
        <v>137</v>
      </c>
      <c r="G1360" t="s">
        <v>39</v>
      </c>
      <c r="H1360" t="s">
        <v>179</v>
      </c>
      <c r="I1360">
        <v>88</v>
      </c>
    </row>
    <row r="1361" spans="1:9" x14ac:dyDescent="0.25">
      <c r="A1361" s="167">
        <f>+COUNTIF($B$1:B1361,Hoja1!$D$10)</f>
        <v>1</v>
      </c>
      <c r="B1361">
        <v>81794</v>
      </c>
      <c r="C1361">
        <v>9929</v>
      </c>
      <c r="D1361">
        <v>9929</v>
      </c>
      <c r="E1361" t="s">
        <v>194</v>
      </c>
      <c r="F1361" t="s">
        <v>195</v>
      </c>
      <c r="G1361" t="s">
        <v>39</v>
      </c>
      <c r="H1361" t="s">
        <v>130</v>
      </c>
      <c r="I1361">
        <v>1</v>
      </c>
    </row>
    <row r="1362" spans="1:9" x14ac:dyDescent="0.25">
      <c r="A1362" s="167">
        <f>+COUNTIF($B$1:B1362,Hoja1!$D$10)</f>
        <v>1</v>
      </c>
      <c r="B1362">
        <v>85001</v>
      </c>
      <c r="C1362">
        <v>1212</v>
      </c>
      <c r="D1362">
        <v>1212</v>
      </c>
      <c r="E1362" t="s">
        <v>241</v>
      </c>
      <c r="F1362" t="s">
        <v>242</v>
      </c>
      <c r="G1362" t="s">
        <v>39</v>
      </c>
      <c r="H1362" t="s">
        <v>130</v>
      </c>
      <c r="I1362">
        <v>88</v>
      </c>
    </row>
    <row r="1363" spans="1:9" x14ac:dyDescent="0.25">
      <c r="A1363" s="167">
        <f>+COUNTIF($B$1:B1363,Hoja1!$D$10)</f>
        <v>1</v>
      </c>
      <c r="B1363">
        <v>85001</v>
      </c>
      <c r="C1363">
        <v>1704</v>
      </c>
      <c r="D1363">
        <v>1704</v>
      </c>
      <c r="E1363" t="s">
        <v>136</v>
      </c>
      <c r="F1363" t="s">
        <v>137</v>
      </c>
      <c r="G1363" t="s">
        <v>138</v>
      </c>
      <c r="H1363" t="s">
        <v>130</v>
      </c>
      <c r="I1363">
        <v>72</v>
      </c>
    </row>
    <row r="1364" spans="1:9" x14ac:dyDescent="0.25">
      <c r="A1364" s="167">
        <f>+COUNTIF($B$1:B1364,Hoja1!$D$10)</f>
        <v>1</v>
      </c>
      <c r="B1364">
        <v>85001</v>
      </c>
      <c r="C1364">
        <v>1714</v>
      </c>
      <c r="D1364">
        <v>1714</v>
      </c>
      <c r="E1364" t="s">
        <v>144</v>
      </c>
      <c r="F1364" t="s">
        <v>137</v>
      </c>
      <c r="G1364" t="s">
        <v>138</v>
      </c>
      <c r="H1364" t="s">
        <v>130</v>
      </c>
      <c r="I1364">
        <v>64</v>
      </c>
    </row>
    <row r="1365" spans="1:9" x14ac:dyDescent="0.25">
      <c r="A1365" s="167">
        <f>+COUNTIF($B$1:B1365,Hoja1!$D$10)</f>
        <v>1</v>
      </c>
      <c r="B1365">
        <v>85001</v>
      </c>
      <c r="C1365">
        <v>1734</v>
      </c>
      <c r="D1365">
        <v>1734</v>
      </c>
      <c r="E1365" t="s">
        <v>342</v>
      </c>
      <c r="F1365" t="s">
        <v>162</v>
      </c>
      <c r="G1365" t="s">
        <v>138</v>
      </c>
      <c r="H1365" t="s">
        <v>130</v>
      </c>
      <c r="I1365">
        <v>5</v>
      </c>
    </row>
    <row r="1366" spans="1:9" x14ac:dyDescent="0.25">
      <c r="A1366" s="167">
        <f>+COUNTIF($B$1:B1366,Hoja1!$D$10)</f>
        <v>1</v>
      </c>
      <c r="B1366">
        <v>85001</v>
      </c>
      <c r="C1366">
        <v>1803</v>
      </c>
      <c r="D1366">
        <v>1803</v>
      </c>
      <c r="E1366" t="s">
        <v>253</v>
      </c>
      <c r="F1366" t="s">
        <v>137</v>
      </c>
      <c r="G1366" t="s">
        <v>138</v>
      </c>
      <c r="H1366" t="s">
        <v>130</v>
      </c>
      <c r="I1366">
        <v>186</v>
      </c>
    </row>
    <row r="1367" spans="1:9" x14ac:dyDescent="0.25">
      <c r="A1367" s="167">
        <f>+COUNTIF($B$1:B1367,Hoja1!$D$10)</f>
        <v>1</v>
      </c>
      <c r="B1367">
        <v>85001</v>
      </c>
      <c r="C1367">
        <v>1823</v>
      </c>
      <c r="D1367">
        <v>1823</v>
      </c>
      <c r="E1367" t="s">
        <v>256</v>
      </c>
      <c r="F1367" t="s">
        <v>150</v>
      </c>
      <c r="G1367" t="s">
        <v>138</v>
      </c>
      <c r="H1367" t="s">
        <v>130</v>
      </c>
      <c r="I1367">
        <v>448</v>
      </c>
    </row>
    <row r="1368" spans="1:9" x14ac:dyDescent="0.25">
      <c r="A1368" s="167">
        <f>+COUNTIF($B$1:B1368,Hoja1!$D$10)</f>
        <v>1</v>
      </c>
      <c r="B1368">
        <v>85001</v>
      </c>
      <c r="C1368">
        <v>2102</v>
      </c>
      <c r="D1368">
        <v>2102</v>
      </c>
      <c r="E1368" t="s">
        <v>154</v>
      </c>
      <c r="F1368" t="s">
        <v>137</v>
      </c>
      <c r="G1368" t="s">
        <v>39</v>
      </c>
      <c r="H1368" t="s">
        <v>130</v>
      </c>
      <c r="I1368">
        <v>3101</v>
      </c>
    </row>
    <row r="1369" spans="1:9" x14ac:dyDescent="0.25">
      <c r="A1369" s="167">
        <f>+COUNTIF($B$1:B1369,Hoja1!$D$10)</f>
        <v>1</v>
      </c>
      <c r="B1369">
        <v>85001</v>
      </c>
      <c r="C1369">
        <v>2104</v>
      </c>
      <c r="D1369">
        <v>2104</v>
      </c>
      <c r="E1369" t="s">
        <v>155</v>
      </c>
      <c r="F1369" t="s">
        <v>137</v>
      </c>
      <c r="G1369" t="s">
        <v>39</v>
      </c>
      <c r="H1369" t="s">
        <v>156</v>
      </c>
      <c r="I1369">
        <v>167</v>
      </c>
    </row>
    <row r="1370" spans="1:9" x14ac:dyDescent="0.25">
      <c r="A1370" s="167">
        <f>+COUNTIF($B$1:B1370,Hoja1!$D$10)</f>
        <v>1</v>
      </c>
      <c r="B1370">
        <v>85001</v>
      </c>
      <c r="C1370">
        <v>2724</v>
      </c>
      <c r="D1370">
        <v>2724</v>
      </c>
      <c r="E1370" t="s">
        <v>343</v>
      </c>
      <c r="F1370" t="s">
        <v>150</v>
      </c>
      <c r="G1370" t="s">
        <v>138</v>
      </c>
      <c r="H1370" t="s">
        <v>156</v>
      </c>
      <c r="I1370">
        <v>881</v>
      </c>
    </row>
    <row r="1371" spans="1:9" x14ac:dyDescent="0.25">
      <c r="A1371" s="167">
        <f>+COUNTIF($B$1:B1371,Hoja1!$D$10)</f>
        <v>1</v>
      </c>
      <c r="B1371">
        <v>85001</v>
      </c>
      <c r="C1371">
        <v>2743</v>
      </c>
      <c r="D1371">
        <v>2743</v>
      </c>
      <c r="E1371" t="s">
        <v>426</v>
      </c>
      <c r="F1371" t="s">
        <v>427</v>
      </c>
      <c r="G1371" t="s">
        <v>39</v>
      </c>
      <c r="H1371" t="s">
        <v>130</v>
      </c>
      <c r="I1371">
        <v>2925</v>
      </c>
    </row>
    <row r="1372" spans="1:9" x14ac:dyDescent="0.25">
      <c r="A1372" s="167">
        <f>+COUNTIF($B$1:B1372,Hoja1!$D$10)</f>
        <v>1</v>
      </c>
      <c r="B1372">
        <v>85001</v>
      </c>
      <c r="C1372">
        <v>2829</v>
      </c>
      <c r="D1372">
        <v>2829</v>
      </c>
      <c r="E1372" t="s">
        <v>170</v>
      </c>
      <c r="F1372" t="s">
        <v>137</v>
      </c>
      <c r="G1372" t="s">
        <v>138</v>
      </c>
      <c r="H1372" t="s">
        <v>156</v>
      </c>
      <c r="I1372">
        <v>136</v>
      </c>
    </row>
    <row r="1373" spans="1:9" x14ac:dyDescent="0.25">
      <c r="A1373" s="167">
        <f>+COUNTIF($B$1:B1373,Hoja1!$D$10)</f>
        <v>1</v>
      </c>
      <c r="B1373">
        <v>85001</v>
      </c>
      <c r="C1373">
        <v>2833</v>
      </c>
      <c r="D1373">
        <v>2833</v>
      </c>
      <c r="E1373" t="s">
        <v>171</v>
      </c>
      <c r="F1373" t="s">
        <v>129</v>
      </c>
      <c r="G1373" t="s">
        <v>138</v>
      </c>
      <c r="H1373" t="s">
        <v>156</v>
      </c>
      <c r="I1373">
        <v>505</v>
      </c>
    </row>
    <row r="1374" spans="1:9" x14ac:dyDescent="0.25">
      <c r="A1374" s="167">
        <f>+COUNTIF($B$1:B1374,Hoja1!$D$10)</f>
        <v>1</v>
      </c>
      <c r="B1374">
        <v>85001</v>
      </c>
      <c r="C1374">
        <v>4813</v>
      </c>
      <c r="D1374">
        <v>4813</v>
      </c>
      <c r="E1374" t="s">
        <v>184</v>
      </c>
      <c r="F1374" t="s">
        <v>137</v>
      </c>
      <c r="G1374" t="s">
        <v>138</v>
      </c>
      <c r="H1374" t="s">
        <v>182</v>
      </c>
      <c r="I1374">
        <v>58</v>
      </c>
    </row>
    <row r="1375" spans="1:9" x14ac:dyDescent="0.25">
      <c r="A1375" s="167">
        <f>+COUNTIF($B$1:B1375,Hoja1!$D$10)</f>
        <v>1</v>
      </c>
      <c r="B1375">
        <v>85001</v>
      </c>
      <c r="C1375">
        <v>9110</v>
      </c>
      <c r="D1375">
        <v>9110</v>
      </c>
      <c r="E1375" t="s">
        <v>186</v>
      </c>
      <c r="F1375" t="s">
        <v>137</v>
      </c>
      <c r="G1375" t="s">
        <v>39</v>
      </c>
      <c r="H1375" t="s">
        <v>179</v>
      </c>
      <c r="I1375">
        <v>1825</v>
      </c>
    </row>
    <row r="1376" spans="1:9" x14ac:dyDescent="0.25">
      <c r="A1376" s="167">
        <f>+COUNTIF($B$1:B1376,Hoja1!$D$10)</f>
        <v>1</v>
      </c>
      <c r="B1376">
        <v>85010</v>
      </c>
      <c r="C1376">
        <v>1106</v>
      </c>
      <c r="D1376">
        <v>1106</v>
      </c>
      <c r="E1376" t="s">
        <v>237</v>
      </c>
      <c r="F1376" t="s">
        <v>162</v>
      </c>
      <c r="G1376" t="s">
        <v>39</v>
      </c>
      <c r="H1376" t="s">
        <v>130</v>
      </c>
      <c r="I1376">
        <v>512</v>
      </c>
    </row>
    <row r="1377" spans="1:9" x14ac:dyDescent="0.25">
      <c r="A1377" s="167">
        <f>+COUNTIF($B$1:B1377,Hoja1!$D$10)</f>
        <v>1</v>
      </c>
      <c r="B1377">
        <v>85162</v>
      </c>
      <c r="C1377">
        <v>2104</v>
      </c>
      <c r="D1377">
        <v>2104</v>
      </c>
      <c r="E1377" t="s">
        <v>155</v>
      </c>
      <c r="F1377" t="s">
        <v>137</v>
      </c>
      <c r="G1377" t="s">
        <v>39</v>
      </c>
      <c r="H1377" t="s">
        <v>156</v>
      </c>
      <c r="I1377">
        <v>48</v>
      </c>
    </row>
    <row r="1378" spans="1:9" x14ac:dyDescent="0.25">
      <c r="A1378" s="167">
        <f>+COUNTIF($B$1:B1378,Hoja1!$D$10)</f>
        <v>1</v>
      </c>
      <c r="B1378">
        <v>85250</v>
      </c>
      <c r="C1378">
        <v>2104</v>
      </c>
      <c r="D1378">
        <v>2104</v>
      </c>
      <c r="E1378" t="s">
        <v>155</v>
      </c>
      <c r="F1378" t="s">
        <v>137</v>
      </c>
      <c r="G1378" t="s">
        <v>39</v>
      </c>
      <c r="H1378" t="s">
        <v>156</v>
      </c>
      <c r="I1378">
        <v>18</v>
      </c>
    </row>
    <row r="1379" spans="1:9" x14ac:dyDescent="0.25">
      <c r="A1379" s="167">
        <f>+COUNTIF($B$1:B1379,Hoja1!$D$10)</f>
        <v>1</v>
      </c>
      <c r="B1379">
        <v>85250</v>
      </c>
      <c r="C1379">
        <v>2833</v>
      </c>
      <c r="D1379">
        <v>2833</v>
      </c>
      <c r="E1379" t="s">
        <v>171</v>
      </c>
      <c r="F1379" t="s">
        <v>129</v>
      </c>
      <c r="G1379" t="s">
        <v>138</v>
      </c>
      <c r="H1379" t="s">
        <v>156</v>
      </c>
      <c r="I1379">
        <v>59</v>
      </c>
    </row>
    <row r="1380" spans="1:9" x14ac:dyDescent="0.25">
      <c r="A1380" s="167">
        <f>+COUNTIF($B$1:B1380,Hoja1!$D$10)</f>
        <v>1</v>
      </c>
      <c r="B1380">
        <v>85410</v>
      </c>
      <c r="C1380">
        <v>2833</v>
      </c>
      <c r="D1380">
        <v>2833</v>
      </c>
      <c r="E1380" t="s">
        <v>171</v>
      </c>
      <c r="F1380" t="s">
        <v>129</v>
      </c>
      <c r="G1380" t="s">
        <v>138</v>
      </c>
      <c r="H1380" t="s">
        <v>156</v>
      </c>
      <c r="I1380">
        <v>41</v>
      </c>
    </row>
    <row r="1381" spans="1:9" x14ac:dyDescent="0.25">
      <c r="A1381" s="167">
        <f>+COUNTIF($B$1:B1381,Hoja1!$D$10)</f>
        <v>1</v>
      </c>
      <c r="B1381">
        <v>85440</v>
      </c>
      <c r="C1381">
        <v>2833</v>
      </c>
      <c r="D1381">
        <v>2833</v>
      </c>
      <c r="E1381" t="s">
        <v>171</v>
      </c>
      <c r="F1381" t="s">
        <v>129</v>
      </c>
      <c r="G1381" t="s">
        <v>138</v>
      </c>
      <c r="H1381" t="s">
        <v>156</v>
      </c>
      <c r="I1381">
        <v>1</v>
      </c>
    </row>
    <row r="1382" spans="1:9" x14ac:dyDescent="0.25">
      <c r="A1382" s="167">
        <f>+COUNTIF($B$1:B1382,Hoja1!$D$10)</f>
        <v>1</v>
      </c>
      <c r="B1382">
        <v>86001</v>
      </c>
      <c r="C1382">
        <v>1207</v>
      </c>
      <c r="D1382">
        <v>1207</v>
      </c>
      <c r="E1382" t="s">
        <v>134</v>
      </c>
      <c r="F1382" t="s">
        <v>135</v>
      </c>
      <c r="G1382" t="s">
        <v>39</v>
      </c>
      <c r="H1382" t="s">
        <v>130</v>
      </c>
      <c r="I1382">
        <v>70</v>
      </c>
    </row>
    <row r="1383" spans="1:9" x14ac:dyDescent="0.25">
      <c r="A1383" s="167">
        <f>+COUNTIF($B$1:B1383,Hoja1!$D$10)</f>
        <v>1</v>
      </c>
      <c r="B1383">
        <v>86001</v>
      </c>
      <c r="C1383">
        <v>2104</v>
      </c>
      <c r="D1383">
        <v>2104</v>
      </c>
      <c r="E1383" t="s">
        <v>155</v>
      </c>
      <c r="F1383" t="s">
        <v>137</v>
      </c>
      <c r="G1383" t="s">
        <v>39</v>
      </c>
      <c r="H1383" t="s">
        <v>156</v>
      </c>
      <c r="I1383">
        <v>46</v>
      </c>
    </row>
    <row r="1384" spans="1:9" x14ac:dyDescent="0.25">
      <c r="A1384" s="167">
        <f>+COUNTIF($B$1:B1384,Hoja1!$D$10)</f>
        <v>1</v>
      </c>
      <c r="B1384">
        <v>86001</v>
      </c>
      <c r="C1384">
        <v>2829</v>
      </c>
      <c r="D1384">
        <v>2829</v>
      </c>
      <c r="E1384" t="s">
        <v>170</v>
      </c>
      <c r="F1384" t="s">
        <v>137</v>
      </c>
      <c r="G1384" t="s">
        <v>138</v>
      </c>
      <c r="H1384" t="s">
        <v>156</v>
      </c>
      <c r="I1384">
        <v>95</v>
      </c>
    </row>
    <row r="1385" spans="1:9" x14ac:dyDescent="0.25">
      <c r="A1385" s="167">
        <f>+COUNTIF($B$1:B1385,Hoja1!$D$10)</f>
        <v>1</v>
      </c>
      <c r="B1385">
        <v>86001</v>
      </c>
      <c r="C1385">
        <v>3115</v>
      </c>
      <c r="D1385">
        <v>3115</v>
      </c>
      <c r="E1385" t="s">
        <v>428</v>
      </c>
      <c r="F1385" t="s">
        <v>429</v>
      </c>
      <c r="G1385" t="s">
        <v>39</v>
      </c>
      <c r="H1385" t="s">
        <v>179</v>
      </c>
      <c r="I1385">
        <v>1699</v>
      </c>
    </row>
    <row r="1386" spans="1:9" x14ac:dyDescent="0.25">
      <c r="A1386" s="167">
        <f>+COUNTIF($B$1:B1386,Hoja1!$D$10)</f>
        <v>1</v>
      </c>
      <c r="B1386">
        <v>86001</v>
      </c>
      <c r="C1386">
        <v>9110</v>
      </c>
      <c r="D1386">
        <v>9110</v>
      </c>
      <c r="E1386" t="s">
        <v>186</v>
      </c>
      <c r="F1386" t="s">
        <v>137</v>
      </c>
      <c r="G1386" t="s">
        <v>39</v>
      </c>
      <c r="H1386" t="s">
        <v>179</v>
      </c>
      <c r="I1386">
        <v>450</v>
      </c>
    </row>
    <row r="1387" spans="1:9" x14ac:dyDescent="0.25">
      <c r="A1387" s="167">
        <f>+COUNTIF($B$1:B1387,Hoja1!$D$10)</f>
        <v>1</v>
      </c>
      <c r="B1387">
        <v>86001</v>
      </c>
      <c r="C1387">
        <v>9131</v>
      </c>
      <c r="D1387">
        <v>9131</v>
      </c>
      <c r="E1387" t="s">
        <v>313</v>
      </c>
      <c r="F1387" t="s">
        <v>137</v>
      </c>
      <c r="G1387" t="s">
        <v>138</v>
      </c>
      <c r="H1387" t="s">
        <v>156</v>
      </c>
      <c r="I1387">
        <v>539</v>
      </c>
    </row>
    <row r="1388" spans="1:9" x14ac:dyDescent="0.25">
      <c r="A1388" s="167">
        <f>+COUNTIF($B$1:B1388,Hoja1!$D$10)</f>
        <v>1</v>
      </c>
      <c r="B1388">
        <v>86001</v>
      </c>
      <c r="C1388">
        <v>9929</v>
      </c>
      <c r="D1388">
        <v>9929</v>
      </c>
      <c r="E1388" t="s">
        <v>194</v>
      </c>
      <c r="F1388" t="s">
        <v>195</v>
      </c>
      <c r="G1388" t="s">
        <v>39</v>
      </c>
      <c r="H1388" t="s">
        <v>130</v>
      </c>
      <c r="I1388">
        <v>7</v>
      </c>
    </row>
    <row r="1389" spans="1:9" x14ac:dyDescent="0.25">
      <c r="A1389" s="167">
        <f>+COUNTIF($B$1:B1389,Hoja1!$D$10)</f>
        <v>1</v>
      </c>
      <c r="B1389">
        <v>86219</v>
      </c>
      <c r="C1389">
        <v>3115</v>
      </c>
      <c r="D1389">
        <v>3115</v>
      </c>
      <c r="E1389" t="s">
        <v>428</v>
      </c>
      <c r="F1389" t="s">
        <v>429</v>
      </c>
      <c r="G1389" t="s">
        <v>39</v>
      </c>
      <c r="H1389" t="s">
        <v>179</v>
      </c>
      <c r="I1389">
        <v>389</v>
      </c>
    </row>
    <row r="1390" spans="1:9" x14ac:dyDescent="0.25">
      <c r="A1390" s="167">
        <f>+COUNTIF($B$1:B1390,Hoja1!$D$10)</f>
        <v>1</v>
      </c>
      <c r="B1390">
        <v>86219</v>
      </c>
      <c r="C1390">
        <v>9929</v>
      </c>
      <c r="D1390">
        <v>9929</v>
      </c>
      <c r="E1390" t="s">
        <v>194</v>
      </c>
      <c r="F1390" t="s">
        <v>195</v>
      </c>
      <c r="G1390" t="s">
        <v>39</v>
      </c>
      <c r="H1390" t="s">
        <v>130</v>
      </c>
      <c r="I1390">
        <v>3</v>
      </c>
    </row>
    <row r="1391" spans="1:9" x14ac:dyDescent="0.25">
      <c r="A1391" s="167">
        <f>+COUNTIF($B$1:B1391,Hoja1!$D$10)</f>
        <v>1</v>
      </c>
      <c r="B1391">
        <v>86320</v>
      </c>
      <c r="C1391">
        <v>2104</v>
      </c>
      <c r="D1391">
        <v>2104</v>
      </c>
      <c r="E1391" t="s">
        <v>155</v>
      </c>
      <c r="F1391" t="s">
        <v>137</v>
      </c>
      <c r="G1391" t="s">
        <v>39</v>
      </c>
      <c r="H1391" t="s">
        <v>156</v>
      </c>
      <c r="I1391">
        <v>44</v>
      </c>
    </row>
    <row r="1392" spans="1:9" x14ac:dyDescent="0.25">
      <c r="A1392" s="167">
        <f>+COUNTIF($B$1:B1392,Hoja1!$D$10)</f>
        <v>1</v>
      </c>
      <c r="B1392">
        <v>86568</v>
      </c>
      <c r="C1392">
        <v>1710</v>
      </c>
      <c r="D1392">
        <v>1710</v>
      </c>
      <c r="E1392" t="s">
        <v>140</v>
      </c>
      <c r="F1392" t="s">
        <v>129</v>
      </c>
      <c r="G1392" t="s">
        <v>138</v>
      </c>
      <c r="H1392" t="s">
        <v>130</v>
      </c>
      <c r="I1392">
        <v>1</v>
      </c>
    </row>
    <row r="1393" spans="1:9" x14ac:dyDescent="0.25">
      <c r="A1393" s="167">
        <f>+COUNTIF($B$1:B1393,Hoja1!$D$10)</f>
        <v>1</v>
      </c>
      <c r="B1393">
        <v>86568</v>
      </c>
      <c r="C1393">
        <v>2102</v>
      </c>
      <c r="D1393">
        <v>2102</v>
      </c>
      <c r="E1393" t="s">
        <v>154</v>
      </c>
      <c r="F1393" t="s">
        <v>137</v>
      </c>
      <c r="G1393" t="s">
        <v>39</v>
      </c>
      <c r="H1393" t="s">
        <v>130</v>
      </c>
      <c r="I1393">
        <v>1519</v>
      </c>
    </row>
    <row r="1394" spans="1:9" x14ac:dyDescent="0.25">
      <c r="A1394" s="167">
        <f>+COUNTIF($B$1:B1394,Hoja1!$D$10)</f>
        <v>1</v>
      </c>
      <c r="B1394">
        <v>86568</v>
      </c>
      <c r="C1394">
        <v>2104</v>
      </c>
      <c r="D1394">
        <v>2104</v>
      </c>
      <c r="E1394" t="s">
        <v>155</v>
      </c>
      <c r="F1394" t="s">
        <v>137</v>
      </c>
      <c r="G1394" t="s">
        <v>39</v>
      </c>
      <c r="H1394" t="s">
        <v>156</v>
      </c>
      <c r="I1394">
        <v>25</v>
      </c>
    </row>
    <row r="1395" spans="1:9" x14ac:dyDescent="0.25">
      <c r="A1395" s="167">
        <f>+COUNTIF($B$1:B1395,Hoja1!$D$10)</f>
        <v>1</v>
      </c>
      <c r="B1395">
        <v>86568</v>
      </c>
      <c r="C1395">
        <v>3115</v>
      </c>
      <c r="D1395">
        <v>3115</v>
      </c>
      <c r="E1395" t="s">
        <v>428</v>
      </c>
      <c r="F1395" t="s">
        <v>429</v>
      </c>
      <c r="G1395" t="s">
        <v>39</v>
      </c>
      <c r="H1395" t="s">
        <v>179</v>
      </c>
      <c r="I1395">
        <v>43</v>
      </c>
    </row>
    <row r="1396" spans="1:9" x14ac:dyDescent="0.25">
      <c r="A1396" s="167">
        <f>+COUNTIF($B$1:B1396,Hoja1!$D$10)</f>
        <v>1</v>
      </c>
      <c r="B1396">
        <v>86568</v>
      </c>
      <c r="C1396">
        <v>3817</v>
      </c>
      <c r="D1396">
        <v>3817</v>
      </c>
      <c r="E1396" t="s">
        <v>335</v>
      </c>
      <c r="F1396" t="s">
        <v>336</v>
      </c>
      <c r="G1396" t="s">
        <v>138</v>
      </c>
      <c r="H1396" t="s">
        <v>156</v>
      </c>
      <c r="I1396">
        <v>154</v>
      </c>
    </row>
    <row r="1397" spans="1:9" x14ac:dyDescent="0.25">
      <c r="A1397" s="167">
        <f>+COUNTIF($B$1:B1397,Hoja1!$D$10)</f>
        <v>1</v>
      </c>
      <c r="B1397">
        <v>86568</v>
      </c>
      <c r="C1397">
        <v>9110</v>
      </c>
      <c r="D1397">
        <v>9110</v>
      </c>
      <c r="E1397" t="s">
        <v>186</v>
      </c>
      <c r="F1397" t="s">
        <v>137</v>
      </c>
      <c r="G1397" t="s">
        <v>39</v>
      </c>
      <c r="H1397" t="s">
        <v>179</v>
      </c>
      <c r="I1397">
        <v>1135</v>
      </c>
    </row>
    <row r="1398" spans="1:9" x14ac:dyDescent="0.25">
      <c r="A1398" s="167">
        <f>+COUNTIF($B$1:B1398,Hoja1!$D$10)</f>
        <v>1</v>
      </c>
      <c r="B1398">
        <v>86569</v>
      </c>
      <c r="C1398">
        <v>1710</v>
      </c>
      <c r="D1398">
        <v>1710</v>
      </c>
      <c r="E1398" t="s">
        <v>140</v>
      </c>
      <c r="F1398" t="s">
        <v>129</v>
      </c>
      <c r="G1398" t="s">
        <v>138</v>
      </c>
      <c r="H1398" t="s">
        <v>130</v>
      </c>
      <c r="I1398">
        <v>41</v>
      </c>
    </row>
    <row r="1399" spans="1:9" x14ac:dyDescent="0.25">
      <c r="A1399" s="167">
        <f>+COUNTIF($B$1:B1399,Hoja1!$D$10)</f>
        <v>1</v>
      </c>
      <c r="B1399">
        <v>86571</v>
      </c>
      <c r="C1399">
        <v>9929</v>
      </c>
      <c r="D1399">
        <v>9929</v>
      </c>
      <c r="E1399" t="s">
        <v>194</v>
      </c>
      <c r="F1399" t="s">
        <v>195</v>
      </c>
      <c r="G1399" t="s">
        <v>39</v>
      </c>
      <c r="H1399" t="s">
        <v>130</v>
      </c>
      <c r="I1399">
        <v>1</v>
      </c>
    </row>
    <row r="1400" spans="1:9" x14ac:dyDescent="0.25">
      <c r="A1400" s="167">
        <f>+COUNTIF($B$1:B1400,Hoja1!$D$10)</f>
        <v>1</v>
      </c>
      <c r="B1400">
        <v>86573</v>
      </c>
      <c r="C1400">
        <v>2102</v>
      </c>
      <c r="D1400">
        <v>2102</v>
      </c>
      <c r="E1400" t="s">
        <v>154</v>
      </c>
      <c r="F1400" t="s">
        <v>137</v>
      </c>
      <c r="G1400" t="s">
        <v>39</v>
      </c>
      <c r="H1400" t="s">
        <v>130</v>
      </c>
      <c r="I1400">
        <v>106</v>
      </c>
    </row>
    <row r="1401" spans="1:9" x14ac:dyDescent="0.25">
      <c r="A1401" s="167">
        <f>+COUNTIF($B$1:B1401,Hoja1!$D$10)</f>
        <v>1</v>
      </c>
      <c r="B1401">
        <v>86573</v>
      </c>
      <c r="C1401">
        <v>2104</v>
      </c>
      <c r="D1401">
        <v>2104</v>
      </c>
      <c r="E1401" t="s">
        <v>155</v>
      </c>
      <c r="F1401" t="s">
        <v>137</v>
      </c>
      <c r="G1401" t="s">
        <v>39</v>
      </c>
      <c r="H1401" t="s">
        <v>156</v>
      </c>
      <c r="I1401">
        <v>5</v>
      </c>
    </row>
    <row r="1402" spans="1:9" x14ac:dyDescent="0.25">
      <c r="A1402" s="167">
        <f>+COUNTIF($B$1:B1402,Hoja1!$D$10)</f>
        <v>1</v>
      </c>
      <c r="B1402">
        <v>86749</v>
      </c>
      <c r="C1402">
        <v>2104</v>
      </c>
      <c r="D1402">
        <v>2104</v>
      </c>
      <c r="E1402" t="s">
        <v>155</v>
      </c>
      <c r="F1402" t="s">
        <v>137</v>
      </c>
      <c r="G1402" t="s">
        <v>39</v>
      </c>
      <c r="H1402" t="s">
        <v>156</v>
      </c>
      <c r="I1402">
        <v>10</v>
      </c>
    </row>
    <row r="1403" spans="1:9" x14ac:dyDescent="0.25">
      <c r="A1403" s="167">
        <f>+COUNTIF($B$1:B1403,Hoja1!$D$10)</f>
        <v>1</v>
      </c>
      <c r="B1403">
        <v>86749</v>
      </c>
      <c r="C1403">
        <v>3115</v>
      </c>
      <c r="D1403">
        <v>3115</v>
      </c>
      <c r="E1403" t="s">
        <v>428</v>
      </c>
      <c r="F1403" t="s">
        <v>429</v>
      </c>
      <c r="G1403" t="s">
        <v>39</v>
      </c>
      <c r="H1403" t="s">
        <v>179</v>
      </c>
      <c r="I1403">
        <v>13</v>
      </c>
    </row>
    <row r="1404" spans="1:9" x14ac:dyDescent="0.25">
      <c r="A1404" s="167">
        <f>+COUNTIF($B$1:B1404,Hoja1!$D$10)</f>
        <v>1</v>
      </c>
      <c r="B1404">
        <v>86865</v>
      </c>
      <c r="C1404">
        <v>2102</v>
      </c>
      <c r="D1404">
        <v>2102</v>
      </c>
      <c r="E1404" t="s">
        <v>154</v>
      </c>
      <c r="F1404" t="s">
        <v>137</v>
      </c>
      <c r="G1404" t="s">
        <v>39</v>
      </c>
      <c r="H1404" t="s">
        <v>130</v>
      </c>
      <c r="I1404">
        <v>1079</v>
      </c>
    </row>
    <row r="1405" spans="1:9" x14ac:dyDescent="0.25">
      <c r="A1405" s="167">
        <f>+COUNTIF($B$1:B1405,Hoja1!$D$10)</f>
        <v>1</v>
      </c>
      <c r="B1405">
        <v>86865</v>
      </c>
      <c r="C1405">
        <v>3115</v>
      </c>
      <c r="D1405">
        <v>3115</v>
      </c>
      <c r="E1405" t="s">
        <v>428</v>
      </c>
      <c r="F1405" t="s">
        <v>429</v>
      </c>
      <c r="G1405" t="s">
        <v>39</v>
      </c>
      <c r="H1405" t="s">
        <v>179</v>
      </c>
      <c r="I1405">
        <v>36</v>
      </c>
    </row>
    <row r="1406" spans="1:9" x14ac:dyDescent="0.25">
      <c r="A1406" s="167">
        <f>+COUNTIF($B$1:B1406,Hoja1!$D$10)</f>
        <v>1</v>
      </c>
      <c r="B1406">
        <v>86865</v>
      </c>
      <c r="C1406">
        <v>9929</v>
      </c>
      <c r="D1406">
        <v>9929</v>
      </c>
      <c r="E1406" t="s">
        <v>194</v>
      </c>
      <c r="F1406" t="s">
        <v>195</v>
      </c>
      <c r="G1406" t="s">
        <v>39</v>
      </c>
      <c r="H1406" t="s">
        <v>130</v>
      </c>
      <c r="I1406">
        <v>2</v>
      </c>
    </row>
    <row r="1407" spans="1:9" x14ac:dyDescent="0.25">
      <c r="A1407" s="167">
        <f>+COUNTIF($B$1:B1407,Hoja1!$D$10)</f>
        <v>1</v>
      </c>
      <c r="B1407">
        <v>88001</v>
      </c>
      <c r="C1407">
        <v>1101</v>
      </c>
      <c r="D1407">
        <v>1126</v>
      </c>
      <c r="E1407" t="s">
        <v>128</v>
      </c>
      <c r="F1407" t="s">
        <v>430</v>
      </c>
      <c r="G1407" t="s">
        <v>39</v>
      </c>
      <c r="H1407" t="s">
        <v>130</v>
      </c>
      <c r="I1407">
        <v>29</v>
      </c>
    </row>
    <row r="1408" spans="1:9" x14ac:dyDescent="0.25">
      <c r="A1408" s="167">
        <f>+COUNTIF($B$1:B1408,Hoja1!$D$10)</f>
        <v>1</v>
      </c>
      <c r="B1408">
        <v>88001</v>
      </c>
      <c r="C1408">
        <v>1706</v>
      </c>
      <c r="D1408">
        <v>1706</v>
      </c>
      <c r="E1408" t="s">
        <v>139</v>
      </c>
      <c r="F1408" t="s">
        <v>137</v>
      </c>
      <c r="G1408" t="s">
        <v>138</v>
      </c>
      <c r="H1408" t="s">
        <v>130</v>
      </c>
      <c r="I1408">
        <v>9</v>
      </c>
    </row>
    <row r="1409" spans="1:9" x14ac:dyDescent="0.25">
      <c r="A1409" s="167">
        <f>+COUNTIF($B$1:B1409,Hoja1!$D$10)</f>
        <v>1</v>
      </c>
      <c r="B1409">
        <v>88001</v>
      </c>
      <c r="C1409">
        <v>2104</v>
      </c>
      <c r="D1409">
        <v>2104</v>
      </c>
      <c r="E1409" t="s">
        <v>155</v>
      </c>
      <c r="F1409" t="s">
        <v>137</v>
      </c>
      <c r="G1409" t="s">
        <v>39</v>
      </c>
      <c r="H1409" t="s">
        <v>156</v>
      </c>
      <c r="I1409">
        <v>118</v>
      </c>
    </row>
    <row r="1410" spans="1:9" x14ac:dyDescent="0.25">
      <c r="A1410" s="167">
        <f>+COUNTIF($B$1:B1410,Hoja1!$D$10)</f>
        <v>1</v>
      </c>
      <c r="B1410">
        <v>88001</v>
      </c>
      <c r="C1410">
        <v>4106</v>
      </c>
      <c r="D1410">
        <v>4106</v>
      </c>
      <c r="E1410" t="s">
        <v>431</v>
      </c>
      <c r="F1410" t="s">
        <v>430</v>
      </c>
      <c r="G1410" t="s">
        <v>39</v>
      </c>
      <c r="H1410" t="s">
        <v>182</v>
      </c>
      <c r="I1410">
        <v>329</v>
      </c>
    </row>
    <row r="1411" spans="1:9" x14ac:dyDescent="0.25">
      <c r="A1411" s="167">
        <f>+COUNTIF($B$1:B1411,Hoja1!$D$10)</f>
        <v>1</v>
      </c>
      <c r="B1411">
        <v>88001</v>
      </c>
      <c r="C1411">
        <v>9110</v>
      </c>
      <c r="D1411">
        <v>9110</v>
      </c>
      <c r="E1411" t="s">
        <v>186</v>
      </c>
      <c r="F1411" t="s">
        <v>137</v>
      </c>
      <c r="G1411" t="s">
        <v>39</v>
      </c>
      <c r="H1411" t="s">
        <v>179</v>
      </c>
      <c r="I1411">
        <v>541</v>
      </c>
    </row>
    <row r="1412" spans="1:9" x14ac:dyDescent="0.25">
      <c r="A1412" s="167">
        <f>+COUNTIF($B$1:B1412,Hoja1!$D$10)</f>
        <v>1</v>
      </c>
      <c r="B1412">
        <v>91001</v>
      </c>
      <c r="C1412">
        <v>1101</v>
      </c>
      <c r="D1412">
        <v>1125</v>
      </c>
      <c r="E1412" t="s">
        <v>128</v>
      </c>
      <c r="F1412" t="s">
        <v>432</v>
      </c>
      <c r="G1412" t="s">
        <v>39</v>
      </c>
      <c r="H1412" t="s">
        <v>130</v>
      </c>
      <c r="I1412">
        <v>35</v>
      </c>
    </row>
    <row r="1413" spans="1:9" x14ac:dyDescent="0.25">
      <c r="A1413" s="167">
        <f>+COUNTIF($B$1:B1413,Hoja1!$D$10)</f>
        <v>1</v>
      </c>
      <c r="B1413">
        <v>91001</v>
      </c>
      <c r="C1413">
        <v>1115</v>
      </c>
      <c r="D1413">
        <v>1115</v>
      </c>
      <c r="E1413" t="s">
        <v>349</v>
      </c>
      <c r="F1413" t="s">
        <v>350</v>
      </c>
      <c r="G1413" t="s">
        <v>39</v>
      </c>
      <c r="H1413" t="s">
        <v>130</v>
      </c>
      <c r="I1413">
        <v>13</v>
      </c>
    </row>
    <row r="1414" spans="1:9" x14ac:dyDescent="0.25">
      <c r="A1414" s="167">
        <f>+COUNTIF($B$1:B1414,Hoja1!$D$10)</f>
        <v>1</v>
      </c>
      <c r="B1414">
        <v>91001</v>
      </c>
      <c r="C1414">
        <v>1710</v>
      </c>
      <c r="D1414">
        <v>1710</v>
      </c>
      <c r="E1414" t="s">
        <v>140</v>
      </c>
      <c r="F1414" t="s">
        <v>129</v>
      </c>
      <c r="G1414" t="s">
        <v>138</v>
      </c>
      <c r="H1414" t="s">
        <v>130</v>
      </c>
      <c r="I1414">
        <v>23</v>
      </c>
    </row>
    <row r="1415" spans="1:9" x14ac:dyDescent="0.25">
      <c r="A1415" s="167">
        <f>+COUNTIF($B$1:B1415,Hoja1!$D$10)</f>
        <v>1</v>
      </c>
      <c r="B1415">
        <v>91001</v>
      </c>
      <c r="C1415">
        <v>2102</v>
      </c>
      <c r="D1415">
        <v>2102</v>
      </c>
      <c r="E1415" t="s">
        <v>154</v>
      </c>
      <c r="F1415" t="s">
        <v>137</v>
      </c>
      <c r="G1415" t="s">
        <v>39</v>
      </c>
      <c r="H1415" t="s">
        <v>130</v>
      </c>
      <c r="I1415">
        <v>455</v>
      </c>
    </row>
    <row r="1416" spans="1:9" x14ac:dyDescent="0.25">
      <c r="A1416" s="167">
        <f>+COUNTIF($B$1:B1416,Hoja1!$D$10)</f>
        <v>1</v>
      </c>
      <c r="B1416">
        <v>91001</v>
      </c>
      <c r="C1416">
        <v>2104</v>
      </c>
      <c r="D1416">
        <v>2104</v>
      </c>
      <c r="E1416" t="s">
        <v>155</v>
      </c>
      <c r="F1416" t="s">
        <v>137</v>
      </c>
      <c r="G1416" t="s">
        <v>39</v>
      </c>
      <c r="H1416" t="s">
        <v>156</v>
      </c>
      <c r="I1416">
        <v>40</v>
      </c>
    </row>
    <row r="1417" spans="1:9" x14ac:dyDescent="0.25">
      <c r="A1417" s="167">
        <f>+COUNTIF($B$1:B1417,Hoja1!$D$10)</f>
        <v>1</v>
      </c>
      <c r="B1417">
        <v>91001</v>
      </c>
      <c r="C1417">
        <v>2106</v>
      </c>
      <c r="D1417">
        <v>2106</v>
      </c>
      <c r="E1417" t="s">
        <v>202</v>
      </c>
      <c r="F1417" t="s">
        <v>137</v>
      </c>
      <c r="G1417" t="s">
        <v>39</v>
      </c>
      <c r="H1417" t="s">
        <v>156</v>
      </c>
      <c r="I1417">
        <v>29</v>
      </c>
    </row>
    <row r="1418" spans="1:9" x14ac:dyDescent="0.25">
      <c r="A1418" s="167">
        <f>+COUNTIF($B$1:B1418,Hoja1!$D$10)</f>
        <v>1</v>
      </c>
      <c r="B1418">
        <v>91001</v>
      </c>
      <c r="C1418">
        <v>3713</v>
      </c>
      <c r="D1418">
        <v>3713</v>
      </c>
      <c r="E1418" t="s">
        <v>287</v>
      </c>
      <c r="F1418" t="s">
        <v>137</v>
      </c>
      <c r="G1418" t="s">
        <v>138</v>
      </c>
      <c r="H1418" t="s">
        <v>156</v>
      </c>
      <c r="I1418">
        <v>1</v>
      </c>
    </row>
    <row r="1419" spans="1:9" x14ac:dyDescent="0.25">
      <c r="A1419" s="167">
        <f>+COUNTIF($B$1:B1419,Hoja1!$D$10)</f>
        <v>1</v>
      </c>
      <c r="B1419">
        <v>91001</v>
      </c>
      <c r="C1419">
        <v>9110</v>
      </c>
      <c r="D1419">
        <v>9110</v>
      </c>
      <c r="E1419" t="s">
        <v>186</v>
      </c>
      <c r="F1419" t="s">
        <v>137</v>
      </c>
      <c r="G1419" t="s">
        <v>39</v>
      </c>
      <c r="H1419" t="s">
        <v>179</v>
      </c>
      <c r="I1419">
        <v>267</v>
      </c>
    </row>
    <row r="1420" spans="1:9" x14ac:dyDescent="0.25">
      <c r="A1420" s="167">
        <f>+COUNTIF($B$1:B1420,Hoja1!$D$10)</f>
        <v>1</v>
      </c>
      <c r="B1420">
        <v>91405</v>
      </c>
      <c r="C1420">
        <v>9929</v>
      </c>
      <c r="D1420">
        <v>9929</v>
      </c>
      <c r="E1420" t="s">
        <v>194</v>
      </c>
      <c r="F1420" t="s">
        <v>195</v>
      </c>
      <c r="G1420" t="s">
        <v>39</v>
      </c>
      <c r="H1420" t="s">
        <v>130</v>
      </c>
      <c r="I1420">
        <v>1</v>
      </c>
    </row>
    <row r="1421" spans="1:9" x14ac:dyDescent="0.25">
      <c r="A1421" s="167">
        <f>+COUNTIF($B$1:B1421,Hoja1!$D$10)</f>
        <v>1</v>
      </c>
      <c r="B1421">
        <v>91540</v>
      </c>
      <c r="C1421">
        <v>2104</v>
      </c>
      <c r="D1421">
        <v>2104</v>
      </c>
      <c r="E1421" t="s">
        <v>155</v>
      </c>
      <c r="F1421" t="s">
        <v>137</v>
      </c>
      <c r="G1421" t="s">
        <v>39</v>
      </c>
      <c r="H1421" t="s">
        <v>156</v>
      </c>
      <c r="I1421">
        <v>8</v>
      </c>
    </row>
    <row r="1422" spans="1:9" x14ac:dyDescent="0.25">
      <c r="A1422" s="167">
        <f>+COUNTIF($B$1:B1422,Hoja1!$D$10)</f>
        <v>1</v>
      </c>
      <c r="B1422">
        <v>94001</v>
      </c>
      <c r="C1422">
        <v>2102</v>
      </c>
      <c r="D1422">
        <v>2102</v>
      </c>
      <c r="E1422" t="s">
        <v>154</v>
      </c>
      <c r="F1422" t="s">
        <v>137</v>
      </c>
      <c r="G1422" t="s">
        <v>39</v>
      </c>
      <c r="H1422" t="s">
        <v>130</v>
      </c>
      <c r="I1422">
        <v>398</v>
      </c>
    </row>
    <row r="1423" spans="1:9" x14ac:dyDescent="0.25">
      <c r="A1423" s="167">
        <f>+COUNTIF($B$1:B1423,Hoja1!$D$10)</f>
        <v>1</v>
      </c>
      <c r="B1423">
        <v>94001</v>
      </c>
      <c r="C1423">
        <v>2104</v>
      </c>
      <c r="D1423">
        <v>2104</v>
      </c>
      <c r="E1423" t="s">
        <v>155</v>
      </c>
      <c r="F1423" t="s">
        <v>137</v>
      </c>
      <c r="G1423" t="s">
        <v>39</v>
      </c>
      <c r="H1423" t="s">
        <v>156</v>
      </c>
      <c r="I1423">
        <v>50</v>
      </c>
    </row>
    <row r="1424" spans="1:9" x14ac:dyDescent="0.25">
      <c r="A1424" s="167">
        <f>+COUNTIF($B$1:B1424,Hoja1!$D$10)</f>
        <v>1</v>
      </c>
      <c r="B1424">
        <v>94001</v>
      </c>
      <c r="C1424">
        <v>2829</v>
      </c>
      <c r="D1424">
        <v>2829</v>
      </c>
      <c r="E1424" t="s">
        <v>170</v>
      </c>
      <c r="F1424" t="s">
        <v>137</v>
      </c>
      <c r="G1424" t="s">
        <v>138</v>
      </c>
      <c r="H1424" t="s">
        <v>156</v>
      </c>
      <c r="I1424">
        <v>129</v>
      </c>
    </row>
    <row r="1425" spans="1:9" x14ac:dyDescent="0.25">
      <c r="A1425" s="167">
        <f>+COUNTIF($B$1:B1425,Hoja1!$D$10)</f>
        <v>1</v>
      </c>
      <c r="B1425">
        <v>94001</v>
      </c>
      <c r="C1425">
        <v>9110</v>
      </c>
      <c r="D1425">
        <v>9110</v>
      </c>
      <c r="E1425" t="s">
        <v>186</v>
      </c>
      <c r="F1425" t="s">
        <v>137</v>
      </c>
      <c r="G1425" t="s">
        <v>39</v>
      </c>
      <c r="H1425" t="s">
        <v>179</v>
      </c>
      <c r="I1425">
        <v>340</v>
      </c>
    </row>
    <row r="1426" spans="1:9" x14ac:dyDescent="0.25">
      <c r="A1426" s="167">
        <f>+COUNTIF($B$1:B1426,Hoja1!$D$10)</f>
        <v>1</v>
      </c>
      <c r="B1426">
        <v>95001</v>
      </c>
      <c r="C1426">
        <v>1115</v>
      </c>
      <c r="D1426">
        <v>1115</v>
      </c>
      <c r="E1426" t="s">
        <v>349</v>
      </c>
      <c r="F1426" t="s">
        <v>350</v>
      </c>
      <c r="G1426" t="s">
        <v>39</v>
      </c>
      <c r="H1426" t="s">
        <v>130</v>
      </c>
      <c r="I1426">
        <v>76</v>
      </c>
    </row>
    <row r="1427" spans="1:9" x14ac:dyDescent="0.25">
      <c r="A1427" s="167">
        <f>+COUNTIF($B$1:B1427,Hoja1!$D$10)</f>
        <v>1</v>
      </c>
      <c r="B1427">
        <v>95001</v>
      </c>
      <c r="C1427">
        <v>1212</v>
      </c>
      <c r="D1427">
        <v>1212</v>
      </c>
      <c r="E1427" t="s">
        <v>241</v>
      </c>
      <c r="F1427" t="s">
        <v>242</v>
      </c>
      <c r="G1427" t="s">
        <v>39</v>
      </c>
      <c r="H1427" t="s">
        <v>130</v>
      </c>
      <c r="I1427">
        <v>25</v>
      </c>
    </row>
    <row r="1428" spans="1:9" x14ac:dyDescent="0.25">
      <c r="A1428" s="167">
        <f>+COUNTIF($B$1:B1428,Hoja1!$D$10)</f>
        <v>1</v>
      </c>
      <c r="B1428">
        <v>95001</v>
      </c>
      <c r="C1428">
        <v>2102</v>
      </c>
      <c r="D1428">
        <v>2102</v>
      </c>
      <c r="E1428" t="s">
        <v>154</v>
      </c>
      <c r="F1428" t="s">
        <v>137</v>
      </c>
      <c r="G1428" t="s">
        <v>39</v>
      </c>
      <c r="H1428" t="s">
        <v>130</v>
      </c>
      <c r="I1428">
        <v>1384</v>
      </c>
    </row>
    <row r="1429" spans="1:9" x14ac:dyDescent="0.25">
      <c r="A1429" s="167">
        <f>+COUNTIF($B$1:B1429,Hoja1!$D$10)</f>
        <v>1</v>
      </c>
      <c r="B1429">
        <v>95001</v>
      </c>
      <c r="C1429">
        <v>2104</v>
      </c>
      <c r="D1429">
        <v>2104</v>
      </c>
      <c r="E1429" t="s">
        <v>155</v>
      </c>
      <c r="F1429" t="s">
        <v>137</v>
      </c>
      <c r="G1429" t="s">
        <v>39</v>
      </c>
      <c r="H1429" t="s">
        <v>156</v>
      </c>
      <c r="I1429">
        <v>121</v>
      </c>
    </row>
    <row r="1430" spans="1:9" x14ac:dyDescent="0.25">
      <c r="A1430" s="167">
        <f>+COUNTIF($B$1:B1430,Hoja1!$D$10)</f>
        <v>1</v>
      </c>
      <c r="B1430">
        <v>95001</v>
      </c>
      <c r="C1430">
        <v>2833</v>
      </c>
      <c r="D1430">
        <v>2833</v>
      </c>
      <c r="E1430" t="s">
        <v>171</v>
      </c>
      <c r="F1430" t="s">
        <v>129</v>
      </c>
      <c r="G1430" t="s">
        <v>138</v>
      </c>
      <c r="H1430" t="s">
        <v>156</v>
      </c>
      <c r="I1430">
        <v>42</v>
      </c>
    </row>
    <row r="1431" spans="1:9" x14ac:dyDescent="0.25">
      <c r="A1431" s="167">
        <f>+COUNTIF($B$1:B1431,Hoja1!$D$10)</f>
        <v>1</v>
      </c>
      <c r="B1431">
        <v>95001</v>
      </c>
      <c r="C1431">
        <v>9110</v>
      </c>
      <c r="D1431">
        <v>9110</v>
      </c>
      <c r="E1431" t="s">
        <v>186</v>
      </c>
      <c r="F1431" t="s">
        <v>137</v>
      </c>
      <c r="G1431" t="s">
        <v>39</v>
      </c>
      <c r="H1431" t="s">
        <v>179</v>
      </c>
      <c r="I1431">
        <v>946</v>
      </c>
    </row>
    <row r="1432" spans="1:9" x14ac:dyDescent="0.25">
      <c r="A1432" s="167">
        <f>+COUNTIF($B$1:B1432,Hoja1!$D$10)</f>
        <v>1</v>
      </c>
      <c r="B1432">
        <v>97001</v>
      </c>
      <c r="C1432">
        <v>1209</v>
      </c>
      <c r="D1432">
        <v>1209</v>
      </c>
      <c r="E1432" t="s">
        <v>330</v>
      </c>
      <c r="F1432" t="s">
        <v>242</v>
      </c>
      <c r="G1432" t="s">
        <v>39</v>
      </c>
      <c r="H1432" t="s">
        <v>130</v>
      </c>
      <c r="I1432">
        <v>1</v>
      </c>
    </row>
    <row r="1433" spans="1:9" x14ac:dyDescent="0.25">
      <c r="A1433" s="167">
        <f>+COUNTIF($B$1:B1433,Hoja1!$D$10)</f>
        <v>1</v>
      </c>
      <c r="B1433">
        <v>97001</v>
      </c>
      <c r="C1433">
        <v>2104</v>
      </c>
      <c r="D1433">
        <v>2104</v>
      </c>
      <c r="E1433" t="s">
        <v>155</v>
      </c>
      <c r="F1433" t="s">
        <v>137</v>
      </c>
      <c r="G1433" t="s">
        <v>39</v>
      </c>
      <c r="H1433" t="s">
        <v>156</v>
      </c>
      <c r="I1433">
        <v>35</v>
      </c>
    </row>
    <row r="1434" spans="1:9" x14ac:dyDescent="0.25">
      <c r="A1434" s="167">
        <f>+COUNTIF($B$1:B1434,Hoja1!$D$10)</f>
        <v>1</v>
      </c>
      <c r="B1434">
        <v>97001</v>
      </c>
      <c r="C1434">
        <v>2829</v>
      </c>
      <c r="D1434">
        <v>2829</v>
      </c>
      <c r="E1434" t="s">
        <v>170</v>
      </c>
      <c r="F1434" t="s">
        <v>137</v>
      </c>
      <c r="G1434" t="s">
        <v>138</v>
      </c>
      <c r="H1434" t="s">
        <v>156</v>
      </c>
      <c r="I1434">
        <v>260</v>
      </c>
    </row>
    <row r="1435" spans="1:9" x14ac:dyDescent="0.25">
      <c r="A1435" s="167">
        <f>+COUNTIF($B$1:B1435,Hoja1!$D$10)</f>
        <v>1</v>
      </c>
      <c r="B1435">
        <v>97001</v>
      </c>
      <c r="C1435">
        <v>9110</v>
      </c>
      <c r="D1435">
        <v>9110</v>
      </c>
      <c r="E1435" t="s">
        <v>186</v>
      </c>
      <c r="F1435" t="s">
        <v>137</v>
      </c>
      <c r="G1435" t="s">
        <v>39</v>
      </c>
      <c r="H1435" t="s">
        <v>179</v>
      </c>
      <c r="I1435">
        <v>43</v>
      </c>
    </row>
    <row r="1436" spans="1:9" x14ac:dyDescent="0.25">
      <c r="A1436" s="167">
        <f>+COUNTIF($B$1:B1436,Hoja1!$D$10)</f>
        <v>1</v>
      </c>
      <c r="B1436">
        <v>99001</v>
      </c>
      <c r="C1436">
        <v>2102</v>
      </c>
      <c r="D1436">
        <v>2102</v>
      </c>
      <c r="E1436" t="s">
        <v>154</v>
      </c>
      <c r="F1436" t="s">
        <v>137</v>
      </c>
      <c r="G1436" t="s">
        <v>39</v>
      </c>
      <c r="H1436" t="s">
        <v>130</v>
      </c>
      <c r="I1436">
        <v>604</v>
      </c>
    </row>
    <row r="1437" spans="1:9" x14ac:dyDescent="0.25">
      <c r="A1437" s="167">
        <f>+COUNTIF($B$1:B1437,Hoja1!$D$10)</f>
        <v>1</v>
      </c>
      <c r="B1437">
        <v>99001</v>
      </c>
      <c r="C1437">
        <v>2104</v>
      </c>
      <c r="D1437">
        <v>2104</v>
      </c>
      <c r="E1437" t="s">
        <v>155</v>
      </c>
      <c r="F1437" t="s">
        <v>137</v>
      </c>
      <c r="G1437" t="s">
        <v>39</v>
      </c>
      <c r="H1437" t="s">
        <v>156</v>
      </c>
      <c r="I1437">
        <v>24</v>
      </c>
    </row>
    <row r="1438" spans="1:9" x14ac:dyDescent="0.25">
      <c r="A1438" s="167">
        <f>+COUNTIF($B$1:B1438,Hoja1!$D$10)</f>
        <v>1</v>
      </c>
      <c r="B1438">
        <v>99001</v>
      </c>
      <c r="C1438">
        <v>9110</v>
      </c>
      <c r="D1438">
        <v>9110</v>
      </c>
      <c r="E1438" t="s">
        <v>186</v>
      </c>
      <c r="F1438" t="s">
        <v>137</v>
      </c>
      <c r="G1438" t="s">
        <v>39</v>
      </c>
      <c r="H1438" t="s">
        <v>179</v>
      </c>
      <c r="I1438">
        <v>344</v>
      </c>
    </row>
    <row r="1439" spans="1:9" x14ac:dyDescent="0.25">
      <c r="A1439" s="167">
        <f>+COUNTIF($B$1:B1439,Hoja1!$D$10)</f>
        <v>1</v>
      </c>
      <c r="B1439">
        <v>99524</v>
      </c>
      <c r="C1439">
        <v>2104</v>
      </c>
      <c r="D1439">
        <v>2104</v>
      </c>
      <c r="E1439" t="s">
        <v>155</v>
      </c>
      <c r="F1439" t="s">
        <v>137</v>
      </c>
      <c r="G1439" t="s">
        <v>39</v>
      </c>
      <c r="H1439" t="s">
        <v>156</v>
      </c>
      <c r="I1439">
        <v>25</v>
      </c>
    </row>
    <row r="1440" spans="1:9" x14ac:dyDescent="0.25">
      <c r="A1440" s="167">
        <f>+COUNTIF($B$1:B1440,Hoja1!$D$10)</f>
        <v>1</v>
      </c>
      <c r="B1440">
        <v>99624</v>
      </c>
      <c r="C1440">
        <v>2104</v>
      </c>
      <c r="D1440">
        <v>2104</v>
      </c>
      <c r="E1440" t="s">
        <v>155</v>
      </c>
      <c r="F1440" t="s">
        <v>137</v>
      </c>
      <c r="G1440" t="s">
        <v>39</v>
      </c>
      <c r="H1440" t="s">
        <v>156</v>
      </c>
      <c r="I1440">
        <v>15</v>
      </c>
    </row>
    <row r="1441" spans="1:9" x14ac:dyDescent="0.25">
      <c r="A1441" s="167">
        <f>+COUNTIF($B$1:B1441,Hoja1!$D$10)</f>
        <v>1</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2025-08-07T23:29:33Z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