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AC141AB-2E7B-48EC-8C43-7BBE8C27E78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<sst xmlns="http://schemas.openxmlformats.org/spreadsheetml/2006/main" count="22315" uniqueCount="444">
  <si>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</si>
  <si>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</si>
  <si>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</si>
  <si>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</si>
  <si>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</si>
  <si>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</si>
  <si>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</si>
  <si>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</si>
  <si>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</si>
  <si>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</si>
  <si>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</si>
  <si>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</si>
  <si>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</si>
  <si>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</si>
  <si>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</si>
  <si>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</si>
  <si>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</si>
  <si>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</si>
  <si>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</si>
  <si>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</si>
  <si>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</si>
  <si>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</si>
  <si>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</si>
  <si>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</si>
  <si>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</si>
  <si>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</si>
  <si>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</si>
  <si>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</si>
  <si>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</si>
  <si>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</si>
  <si>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</si>
  <si>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</si>
  <si>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</si>
  <si>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</si>
  <si>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</si>
  <si>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</si>
  <si>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</si>
  <si>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</si>
  <si>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</si>
  <si>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</si>
  <si>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</si>
  <si>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</si>
  <si>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</si>
  <si>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</si>
  <si>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</si>
  <si>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</si>
  <si>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</si>
  <si>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</si>
  <si>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</si>
  <si>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</si>
  <si>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</si>
  <si>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</si>
  <si>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</si>
  <si>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</si>
  <si>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</si>
  <si>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</si>
  <si>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</si>
  <si>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</si>
  <si>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</si>
  <si>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</si>
  <si>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</si>
  <si>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</si>
  <si>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</si>
  <si>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</si>
  <si>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</si>
  <si>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</si>
  <si>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</si>
  <si>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</si>
  <si>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</si>
  <si>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</si>
  <si>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</si>
  <si>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</si>
  <si>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</si>
  <si>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</si>
  <si>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</si>
  <si>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</si>
  <si>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</si>
  <si>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</si>
  <si>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</si>
  <si>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</si>
  <si>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</si>
  <si>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</si>
  <si>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</si>
  <si>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</si>
  <si>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</si>
  <si>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</si>
  <si>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</si>
  <si>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</si>
  <si>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</si>
  <si>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</si>
  <si>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</si>
  <si>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</si>
  <si>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</si>
  <si>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</si>
  <si>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</si>
  <si>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</si>
  <si>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</si>
  <si>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</si>
  <si>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</si>
  <si>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</si>
  <si>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</si>
  <si>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</si>
  <si>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</si>
  <si>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</si>
  <si>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</si>
  <si>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</si>
  <si>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</si>
  <si>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</si>
  <si>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</si>
  <si>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</si>
  <si>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</si>
  <si>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</si>
  <si>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</si>
  <si>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</si>
  <si>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</si>
  <si>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</si>
  <si>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</si>
  <si>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</si>
  <si>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</si>
  <si>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</si>
  <si>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</si>
  <si>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</si>
  <si>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</si>
  <si>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</si>
  <si>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</si>
  <si>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</si>
  <si>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</si>
  <si>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</si>
  <si>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</si>
  <si>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</si>
  <si>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</si>
  <si>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</si>
  <si>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</si>
  <si>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</si>
  <si>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</si>
  <si>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</si>
  <si>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</si>
  <si>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</si>
  <si>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</si>
  <si>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</si>
  <si>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</si>
  <si>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</si>
  <si>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</si>
  <si>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</si>
  <si>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</si>
  <si>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</si>
  <si>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</si>
  <si>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</si>
  <si>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</si>
  <si>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</si>
  <si>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</si>
  <si>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</si>
  <si>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</si>
  <si>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</si>
  <si>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</si>
  <si>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</si>
  <si>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</si>
  <si>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</si>
  <si>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</si>
  <si>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</si>
  <si>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</si>
  <si>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</si>
  <si>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</si>
  <si>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</si>
  <si>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</si>
  <si>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</si>
  <si>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</si>
  <si>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</si>
  <si>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</si>
  <si>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</si>
  <si>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</si>
  <si>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</si>
  <si>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</si>
  <si>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</si>
  <si>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</si>
  <si>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</si>
  <si>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</si>
  <si>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</si>
  <si>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</si>
  <si>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</si>
  <si>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</si>
  <si>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</si>
  <si>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</si>
  <si>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</si>
  <si>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</si>
  <si>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</si>
  <si>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</si>
  <si>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</si>
  <si>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</si>
  <si>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</si>
  <si>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</si>
  <si>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</si>
  <si>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</si>
  <si>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</si>
  <si>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</si>
  <si>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</si>
  <si>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</si>
  <si>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</si>
  <si>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</si>
  <si>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</si>
  <si>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</si>
  <si>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</si>
  <si>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</si>
  <si>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</si>
  <si>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</si>
  <si>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</si>
  <si>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</si>
  <si>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</si>
  <si>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</si>
  <si>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</si>
  <si>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</si>
  <si>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</si>
  <si>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</si>
  <si>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</si>
  <si>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</si>
  <si>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</si>
  <si>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</si>
  <si>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</si>
  <si>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</si>
  <si>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</si>
  <si>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</si>
  <si>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</si>
  <si>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</si>
  <si>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</si>
  <si>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</si>
  <si>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</si>
  <si>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</si>
  <si>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</si>
  <si>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</si>
  <si>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</si>
  <si>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</si>
  <si>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</si>
  <si>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</si>
  <si>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</si>
  <si>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</si>
  <si>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</si>
  <si>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</si>
  <si>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</si>
  <si>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</si>
  <si>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</si>
  <si>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</si>
  <si>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</si>
  <si>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</si>
  <si>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</si>
  <si>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</si>
  <si>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</si>
  <si>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</si>
  <si>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</si>
  <si>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</si>
  <si>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</si>
  <si>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</si>
  <si>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</si>
  <si>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</si>
  <si>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</si>
  <si>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</si>
  <si>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</si>
  <si>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</si>
  <si>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</si>
  <si>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</si>
  <si>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</si>
  <si>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</si>
  <si>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</si>
  <si>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</si>
  <si>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</si>
  <si>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</si>
  <si>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</si>
  <si>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</si>
  <si>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</si>
  <si>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</si>
  <si>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</si>
  <si>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</si>
  <si>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</si>
  <si>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</si>
  <si>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</si>
  <si>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</si>
  <si>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</si>
  <si>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</si>
  <si>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</si>
  <si>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</si>
  <si>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</si>
  <si>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</si>
  <si>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</si>
  <si>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</si>
  <si>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</si>
  <si>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</si>
  <si>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</si>
  <si>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</si>
  <si>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</si>
  <si>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</si>
  <si>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</si>
  <si>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</si>
  <si>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</si>
  <si>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</si>
  <si>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</si>
  <si>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</si>
  <si>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</si>
  <si>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</si>
  <si>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</si>
  <si>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</si>
  <si>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</si>
  <si>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</si>
  <si>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</si>
  <si>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</si>
  <si>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</si>
  <si>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</si>
  <si>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</si>
  <si>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</si>
  <si>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</si>
  <si>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</si>
  <si>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</si>
  <si>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</si>
  <si>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</si>
  <si>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</si>
  <si>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</si>
  <si>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</si>
  <si>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</si>
  <si>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</si>
  <si>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</si>
  <si>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</si>
  <si>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</si>
  <si>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</si>
  <si>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</si>
  <si>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</si>
  <si>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</si>
  <si>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</si>
  <si>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</si>
  <si>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</si>
  <si>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</si>
  <si>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</si>
  <si>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</si>
  <si>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</si>
  <si>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</si>
  <si>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</si>
  <si>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</si>
  <si>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</si>
  <si>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</si>
  <si>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</si>
  <si>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</si>
  <si>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</si>
  <si>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</si>
  <si>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</si>
  <si>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</si>
  <si>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</si>
  <si>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</si>
  <si>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</si>
  <si>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</si>
  <si>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</si>
  <si>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</si>
  <si>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</si>
  <si>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</si>
  <si>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</si>
  <si>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</si>
  <si>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</si>
  <si>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</si>
  <si>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</si>
  <si>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</si>
  <si>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</si>
  <si>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</si>
  <si>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</si>
  <si>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</si>
  <si>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</si>
  <si>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</si>
  <si>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</si>
  <si>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</si>
  <si>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</si>
  <si>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</si>
  <si>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</si>
  <si>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</si>
  <si>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</si>
  <si>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</si>
  <si>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</si>
  <si>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</si>
  <si>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</si>
  <si>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</si>
  <si>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</si>
  <si>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</si>
  <si>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</si>
  <si>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</si>
  <si>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</si>
  <si>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</si>
  <si>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</si>
  <si>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</si>
  <si>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</si>
  <si>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</si>
  <si>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</si>
  <si>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</si>
  <si>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</si>
  <si>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</si>
  <si>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</si>
  <si>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</si>
  <si>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</si>
  <si>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</si>
  <si>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</si>
  <si>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</si>
  <si>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</si>
  <si>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</si>
  <si>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</si>
  <si>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</si>
  <si>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</si>
  <si>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</si>
  <si>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</si>
  <si>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</si>
  <si>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</si>
  <si>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</si>
  <si>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</si>
  <si>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</si>
  <si>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</si>
  <si>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</si>
  <si>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</si>
  <si>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</si>
  <si>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</si>
  <si>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</si>
  <si>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</si>
  <si>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</si>
  <si>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</si>
  <si>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</si>
  <si>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</si>
  <si>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</si>
  <si>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</si>
  <si>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</si>
  <si>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</si>
  <si>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</si>
  <si>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</si>
  <si>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</si>
  <si>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</si>
  <si>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</si>
  <si>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</si>
  <si>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</si>
  <si>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</si>
  <si>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</si>
  <si>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</si>
  <si>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</si>
  <si>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</si>
  <si>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</si>
  <si>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</si>
  <si>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</si>
  <si>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</si>
  <si>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</si>
  <si>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</si>
  <si>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</si>
  <si>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</si>
  <si>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</si>
  <si>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GAITÁN</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</si>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</sst>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GAITÁN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50568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50568</v>
      </c>
      <c r="F12" s="141"/>
      <c r="G12" s="139" t="str">
        <f>+A10</f>
        <v>PUERTO GAITÁN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GAITÁN</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96</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96</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2.2258288894041269E-2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0.27300000000000002</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5.2924053982535059E-4</v>
      </c>
      <c r="E30" s="24">
        <v>0</v>
      </c>
      <c r="F30" s="24">
        <v>5.0722799898554399E-4</v>
      </c>
      <c r="G30" s="24">
        <v>0</v>
      </c>
      <c r="H30" s="25">
        <v>2.3860653781913624E-4</v>
      </c>
      <c r="I30" s="25">
        <v>3.2334198725513331E-2</v>
      </c>
      <c r="J30" s="26">
        <v>3.7453183520599252E-2</v>
      </c>
      <c r="K30" s="26">
        <v>3.9206534422403731E-2</v>
      </c>
      <c r="L30" s="26">
        <v>2.0905923344947737E-2</v>
      </c>
      <c r="M30" s="27">
        <v>2.2258288894041269E-2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363</v>
      </c>
      <c r="D39" s="39">
        <v>76</v>
      </c>
      <c r="E39" s="40">
        <v>0.20936639118457301</v>
      </c>
      <c r="F39" s="38">
        <v>280</v>
      </c>
      <c r="G39" s="39">
        <v>75</v>
      </c>
      <c r="H39" s="40">
        <v>0.26785714285714285</v>
      </c>
      <c r="I39" s="38">
        <v>344</v>
      </c>
      <c r="J39" s="39">
        <v>89</v>
      </c>
      <c r="K39" s="40">
        <v>0.25872093023255816</v>
      </c>
      <c r="L39" s="41">
        <v>396</v>
      </c>
      <c r="M39" s="42">
        <v>108</v>
      </c>
      <c r="N39" s="43">
        <v>0.27300000000000002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2</v>
      </c>
      <c r="E46" s="60">
        <v>0</v>
      </c>
      <c r="F46" s="60">
        <v>0</v>
      </c>
      <c r="G46" s="60">
        <v>0</v>
      </c>
      <c r="H46" s="61">
        <v>0</v>
      </c>
      <c r="I46" s="61">
        <v>137</v>
      </c>
      <c r="J46" s="62">
        <v>160</v>
      </c>
      <c r="K46" s="62">
        <v>168</v>
      </c>
      <c r="L46" s="62">
        <v>90</v>
      </c>
      <c r="M46" s="63">
        <v>96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2</v>
      </c>
      <c r="G48" s="68">
        <f t="shared" si="0"/>
        <v>0</v>
      </c>
      <c r="H48" s="69">
        <f t="shared" si="0"/>
        <v>1</v>
      </c>
      <c r="I48" s="69">
        <f t="shared" si="0"/>
        <v>137</v>
      </c>
      <c r="J48" s="70">
        <f t="shared" si="0"/>
        <v>160</v>
      </c>
      <c r="K48" s="70">
        <f t="shared" si="0"/>
        <v>168</v>
      </c>
      <c r="L48" s="70">
        <f t="shared" si="0"/>
        <v>90</v>
      </c>
      <c r="M48" s="71">
        <f>+SUM(M46:M47)</f>
        <v>96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2</v>
      </c>
      <c r="G53" s="60">
        <v>0</v>
      </c>
      <c r="H53" s="61">
        <v>1</v>
      </c>
      <c r="I53" s="61">
        <v>137</v>
      </c>
      <c r="J53" s="62">
        <v>160</v>
      </c>
      <c r="K53" s="62">
        <v>168</v>
      </c>
      <c r="L53" s="62">
        <v>90</v>
      </c>
      <c r="M53" s="63">
        <v>96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2</v>
      </c>
      <c r="G55" s="68">
        <f t="shared" si="1"/>
        <v>0</v>
      </c>
      <c r="H55" s="69">
        <f t="shared" si="1"/>
        <v>1</v>
      </c>
      <c r="I55" s="69">
        <f t="shared" si="1"/>
        <v>137</v>
      </c>
      <c r="J55" s="70">
        <f t="shared" si="1"/>
        <v>160</v>
      </c>
      <c r="K55" s="70">
        <f t="shared" si="1"/>
        <v>168</v>
      </c>
      <c r="L55" s="70">
        <f t="shared" si="1"/>
        <v>90</v>
      </c>
      <c r="M55" s="71">
        <f t="shared" si="1"/>
        <v>96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137</v>
      </c>
      <c r="J61" s="79">
        <v>160</v>
      </c>
      <c r="K61" s="65">
        <v>154</v>
      </c>
      <c r="L61" s="65">
        <v>78</v>
      </c>
      <c r="M61" s="66">
        <v>87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14</v>
      </c>
      <c r="L62" s="65">
        <v>12</v>
      </c>
      <c r="M62" s="66">
        <v>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2</v>
      </c>
      <c r="G66" s="81">
        <f t="shared" si="2"/>
        <v>0</v>
      </c>
      <c r="H66" s="82">
        <f t="shared" si="2"/>
        <v>1</v>
      </c>
      <c r="I66" s="82">
        <f t="shared" si="2"/>
        <v>137</v>
      </c>
      <c r="J66" s="83">
        <f t="shared" si="2"/>
        <v>160</v>
      </c>
      <c r="K66" s="70">
        <f t="shared" si="2"/>
        <v>168</v>
      </c>
      <c r="L66" s="70">
        <f t="shared" si="2"/>
        <v>90</v>
      </c>
      <c r="M66" s="71">
        <f t="shared" si="2"/>
        <v>96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1</v>
      </c>
      <c r="G76" s="77">
        <v>0</v>
      </c>
      <c r="H76" s="78">
        <v>0</v>
      </c>
      <c r="I76" s="78">
        <v>80</v>
      </c>
      <c r="J76" s="79">
        <v>103</v>
      </c>
      <c r="K76" s="65">
        <v>67</v>
      </c>
      <c r="L76" s="65">
        <v>12</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1</v>
      </c>
      <c r="I77" s="78">
        <v>57</v>
      </c>
      <c r="J77" s="79">
        <v>57</v>
      </c>
      <c r="K77" s="65">
        <v>101</v>
      </c>
      <c r="L77" s="65">
        <v>78</v>
      </c>
      <c r="M77" s="66">
        <v>87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2</v>
      </c>
      <c r="G80" s="81">
        <f t="shared" si="3"/>
        <v>0</v>
      </c>
      <c r="H80" s="82">
        <f t="shared" si="3"/>
        <v>1</v>
      </c>
      <c r="I80" s="82">
        <f t="shared" si="3"/>
        <v>137</v>
      </c>
      <c r="J80" s="83">
        <f t="shared" si="3"/>
        <v>160</v>
      </c>
      <c r="K80" s="70">
        <f t="shared" si="3"/>
        <v>168</v>
      </c>
      <c r="L80" s="70">
        <f t="shared" si="3"/>
        <v>90</v>
      </c>
      <c r="M80" s="71">
        <f t="shared" si="3"/>
        <v>96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80</v>
      </c>
      <c r="G89" s="79">
        <v>103</v>
      </c>
      <c r="H89" s="65">
        <v>67</v>
      </c>
      <c r="I89" s="65">
        <v>12</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57</v>
      </c>
      <c r="G93" s="79">
        <v>57</v>
      </c>
      <c r="H93" s="65">
        <v>101</v>
      </c>
      <c r="I93" s="65">
        <v>78</v>
      </c>
      <c r="J93" s="66">
        <v>87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137</v>
      </c>
      <c r="G96" s="83">
        <f t="shared" si="4"/>
        <v>160</v>
      </c>
      <c r="H96" s="70">
        <f t="shared" si="4"/>
        <v>168</v>
      </c>
      <c r="I96" s="70">
        <f t="shared" si="4"/>
        <v>90</v>
      </c>
      <c r="J96" s="71">
        <f t="shared" si="4"/>
        <v>96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137</v>
      </c>
      <c r="J102" s="103">
        <v>160</v>
      </c>
      <c r="K102" s="97">
        <v>154</v>
      </c>
      <c r="L102" s="97">
        <v>78</v>
      </c>
      <c r="M102" s="98">
        <v>87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1</v>
      </c>
      <c r="G103" s="77">
        <v>0</v>
      </c>
      <c r="H103" s="78">
        <v>0</v>
      </c>
      <c r="I103" s="78">
        <v>0</v>
      </c>
      <c r="J103" s="78">
        <v>0</v>
      </c>
      <c r="K103" s="65">
        <v>14</v>
      </c>
      <c r="L103" s="65">
        <v>12</v>
      </c>
      <c r="M103" s="66">
        <v>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2</v>
      </c>
      <c r="G107" s="81">
        <f t="shared" si="5"/>
        <v>0</v>
      </c>
      <c r="H107" s="82">
        <f t="shared" si="5"/>
        <v>1</v>
      </c>
      <c r="I107" s="82">
        <f t="shared" si="5"/>
        <v>137</v>
      </c>
      <c r="J107" s="82">
        <f t="shared" si="5"/>
        <v>160</v>
      </c>
      <c r="K107" s="70">
        <f t="shared" si="5"/>
        <v>168</v>
      </c>
      <c r="L107" s="70">
        <f t="shared" si="5"/>
        <v>90</v>
      </c>
      <c r="M107" s="71">
        <f t="shared" si="5"/>
        <v>96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1</v>
      </c>
      <c r="G113" s="108">
        <v>0</v>
      </c>
      <c r="H113" s="109">
        <v>0</v>
      </c>
      <c r="I113" s="109">
        <v>51</v>
      </c>
      <c r="J113" s="97">
        <v>55</v>
      </c>
      <c r="K113" s="97">
        <v>61</v>
      </c>
      <c r="L113" s="97">
        <v>35</v>
      </c>
      <c r="M113" s="98">
        <v>44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1</v>
      </c>
      <c r="G114" s="77">
        <v>0</v>
      </c>
      <c r="H114" s="78">
        <v>1</v>
      </c>
      <c r="I114" s="78">
        <v>86</v>
      </c>
      <c r="J114" s="78">
        <v>105</v>
      </c>
      <c r="K114" s="65">
        <v>107</v>
      </c>
      <c r="L114" s="65">
        <v>55</v>
      </c>
      <c r="M114" s="66">
        <v>52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2</v>
      </c>
      <c r="G116" s="81">
        <f t="shared" si="6"/>
        <v>0</v>
      </c>
      <c r="H116" s="82">
        <f t="shared" si="6"/>
        <v>1</v>
      </c>
      <c r="I116" s="82">
        <f t="shared" si="6"/>
        <v>137</v>
      </c>
      <c r="J116" s="82">
        <f t="shared" si="6"/>
        <v>160</v>
      </c>
      <c r="K116" s="70">
        <f t="shared" si="6"/>
        <v>168</v>
      </c>
      <c r="L116" s="70">
        <f t="shared" si="6"/>
        <v>90</v>
      </c>
      <c r="M116" s="71">
        <f t="shared" si="6"/>
        <v>96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87</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v>
      </c>
      <c r="D123" s="115">
        <v>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96</v>
      </c>
      <c r="D127" s="118">
        <f>+SUM(D121:D126)</f>
        <v>9</v>
      </c>
      <c r="E127" s="119">
        <f t="shared" ref="E127" si="9">+IF(C127=0,"",(D127/C127))</f>
        <v>9.375E-2</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83</v>
      </c>
      <c r="J133" s="78">
        <v>25</v>
      </c>
      <c r="K133" s="78">
        <v>0</v>
      </c>
      <c r="L133" s="124">
        <v>34</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83</v>
      </c>
      <c r="J138" s="82">
        <f>+SUM(J132:J137)</f>
        <v>25</v>
      </c>
      <c r="K138" s="82">
        <f t="shared" ref="K138" si="11">+SUM(K132:K137)</f>
        <v>0</v>
      </c>
      <c r="L138" s="127">
        <f>+SUM(L132:L137)</f>
        <v>34</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3</v>
      </c>
      <c r="E145" s="77">
        <v>0</v>
      </c>
      <c r="F145" s="77">
        <v>0</v>
      </c>
      <c r="G145" s="78">
        <v>0</v>
      </c>
      <c r="H145" s="78">
        <v>0</v>
      </c>
      <c r="I145" s="79">
        <v>0</v>
      </c>
      <c r="J145" s="78">
        <v>0</v>
      </c>
      <c r="K145" s="78">
        <v>61</v>
      </c>
      <c r="L145" s="124">
        <v>18</v>
      </c>
      <c r="M145" s="125">
        <v>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3</v>
      </c>
      <c r="E150" s="81">
        <f t="shared" si="12"/>
        <v>3</v>
      </c>
      <c r="F150" s="81">
        <f t="shared" si="12"/>
        <v>0</v>
      </c>
      <c r="G150" s="82">
        <f t="shared" si="12"/>
        <v>0</v>
      </c>
      <c r="H150" s="82">
        <f t="shared" si="12"/>
        <v>0</v>
      </c>
      <c r="I150" s="83">
        <f t="shared" si="12"/>
        <v>4</v>
      </c>
      <c r="J150" s="82">
        <f>+SUM(J144:J149)</f>
        <v>0</v>
      </c>
      <c r="K150" s="82">
        <f t="shared" ref="K150" si="13">+SUM(K144:K149)</f>
        <v>61</v>
      </c>
      <c r="L150" s="127">
        <f>+SUM(L144:L149)</f>
        <v>18</v>
      </c>
      <c r="M150" s="128">
        <f>+SUM(M144:M149)</f>
        <v>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87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PQ7Ljl09Ezhg2EoxhqBzHlNuj02ta+gQd2Ow7i7+jdJE40fw/N2qtEkdDY3WGG/pIN3gHUk+t3zHyyIWSkmoQ==" saltValue="+TxkaiGRWLvX0GWAjMP8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