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7CC863E-A909-47C2-BA8B-8A37CF179EE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<sst xmlns="http://schemas.openxmlformats.org/spreadsheetml/2006/main" count="22315" uniqueCount="444">
  <si>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</si>
  <si>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</si>
  <si>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</si>
  <si>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</si>
  <si>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</si>
  <si>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</si>
  <si>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</si>
  <si>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</si>
  <si>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</si>
  <si>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</si>
  <si>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</si>
  <si>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</si>
  <si>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</si>
  <si>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</si>
  <si>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</si>
  <si>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</si>
  <si>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</si>
  <si>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</si>
  <si>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</si>
  <si>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</si>
  <si>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</si>
  <si>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</si>
  <si>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</si>
  <si>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</si>
  <si>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</si>
  <si>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</si>
  <si>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</si>
  <si>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</si>
  <si>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</si>
  <si>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</si>
  <si>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</si>
  <si>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</si>
  <si>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</si>
  <si>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</si>
  <si>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</si>
  <si>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</si>
  <si>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</si>
  <si>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</si>
  <si>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</si>
  <si>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</si>
  <si>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</si>
  <si>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</si>
  <si>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</si>
  <si>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</si>
  <si>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</si>
  <si>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</si>
  <si>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</si>
  <si>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</si>
  <si>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</si>
  <si>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</si>
  <si>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</si>
  <si>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</si>
  <si>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</si>
  <si>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</si>
  <si>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</si>
  <si>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</si>
  <si>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</si>
  <si>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</si>
  <si>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</si>
  <si>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</si>
  <si>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</si>
  <si>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</si>
  <si>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</si>
  <si>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</si>
  <si>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</si>
  <si>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</si>
  <si>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</si>
  <si>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</si>
  <si>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</si>
  <si>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</si>
  <si>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</si>
  <si>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</si>
  <si>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</si>
  <si>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</si>
  <si>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</si>
  <si>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</si>
  <si>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</si>
  <si>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</si>
  <si>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</si>
  <si>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</si>
  <si>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</si>
  <si>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</si>
  <si>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</si>
  <si>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</si>
  <si>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</si>
  <si>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</si>
  <si>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</si>
  <si>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</si>
  <si>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</si>
  <si>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</si>
  <si>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</si>
  <si>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</si>
  <si>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</si>
  <si>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</si>
  <si>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</si>
  <si>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</si>
  <si>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</si>
  <si>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</si>
  <si>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</si>
  <si>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</si>
  <si>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</si>
  <si>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</si>
  <si>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</si>
  <si>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</si>
  <si>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</si>
  <si>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</si>
  <si>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</si>
  <si>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</si>
  <si>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</si>
  <si>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</si>
  <si>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</si>
  <si>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</si>
  <si>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</si>
  <si>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</si>
  <si>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</si>
  <si>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</si>
  <si>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</si>
  <si>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</si>
  <si>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</si>
  <si>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</si>
  <si>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</si>
  <si>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</si>
  <si>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</si>
  <si>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</si>
  <si>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</si>
  <si>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</si>
  <si>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</si>
  <si>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</si>
  <si>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</si>
  <si>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</si>
  <si>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</si>
  <si>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</si>
  <si>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</si>
  <si>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</si>
  <si>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</si>
  <si>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</si>
  <si>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</si>
  <si>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</si>
  <si>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</si>
  <si>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</si>
  <si>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</si>
  <si>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</si>
  <si>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</si>
  <si>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</si>
  <si>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</si>
  <si>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</si>
  <si>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</si>
  <si>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</si>
  <si>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</si>
  <si>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</si>
  <si>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</si>
  <si>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</si>
  <si>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</si>
  <si>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</si>
  <si>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</si>
  <si>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</si>
  <si>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</si>
  <si>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</si>
  <si>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</si>
  <si>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</si>
  <si>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</si>
  <si>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</si>
  <si>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</si>
  <si>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</si>
  <si>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</si>
  <si>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</si>
  <si>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</si>
  <si>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</si>
  <si>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</si>
  <si>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</si>
  <si>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</si>
  <si>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</si>
  <si>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</si>
  <si>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</si>
  <si>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</si>
  <si>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</si>
  <si>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</si>
  <si>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</si>
  <si>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</si>
  <si>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</si>
  <si>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</si>
  <si>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</si>
  <si>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</si>
  <si>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</si>
  <si>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</si>
  <si>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</si>
  <si>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</si>
  <si>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</si>
  <si>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</si>
  <si>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</si>
  <si>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</si>
  <si>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</si>
  <si>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</si>
  <si>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</si>
  <si>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</si>
  <si>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</si>
  <si>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</si>
  <si>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</si>
  <si>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</si>
  <si>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</si>
  <si>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</si>
  <si>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</si>
  <si>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</si>
  <si>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</si>
  <si>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</si>
  <si>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</si>
  <si>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</si>
  <si>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</si>
  <si>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</si>
  <si>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</si>
  <si>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</si>
  <si>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</si>
  <si>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</si>
  <si>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</si>
  <si>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</si>
  <si>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</si>
  <si>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</si>
  <si>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</si>
  <si>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</si>
  <si>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</si>
  <si>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</si>
  <si>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</si>
  <si>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</si>
  <si>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</si>
  <si>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</si>
  <si>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</si>
  <si>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</si>
  <si>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</si>
  <si>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</si>
  <si>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</si>
  <si>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</si>
  <si>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</si>
  <si>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</si>
  <si>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</si>
  <si>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</si>
  <si>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</si>
  <si>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</si>
  <si>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</si>
  <si>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</si>
  <si>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</si>
  <si>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</si>
  <si>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</si>
  <si>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</si>
  <si>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</si>
  <si>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</si>
  <si>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</si>
  <si>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</si>
  <si>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</si>
  <si>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</si>
  <si>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</si>
  <si>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</si>
  <si>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</si>
  <si>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</si>
  <si>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</si>
  <si>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</si>
  <si>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</si>
  <si>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</si>
  <si>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</si>
  <si>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</si>
  <si>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</si>
  <si>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</si>
  <si>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</si>
  <si>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</si>
  <si>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</si>
  <si>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</si>
  <si>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</si>
  <si>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</si>
  <si>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</si>
  <si>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</si>
  <si>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</si>
  <si>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</si>
  <si>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</si>
  <si>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</si>
  <si>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</si>
  <si>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</si>
  <si>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</si>
  <si>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</si>
  <si>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</si>
  <si>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</si>
  <si>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</si>
  <si>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</si>
  <si>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</si>
  <si>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</si>
  <si>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</si>
  <si>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</si>
  <si>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</si>
  <si>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</si>
  <si>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</si>
  <si>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</si>
  <si>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</si>
  <si>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</si>
  <si>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</si>
  <si>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</si>
  <si>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</si>
  <si>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</si>
  <si>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</si>
  <si>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</si>
  <si>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</si>
  <si>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</si>
  <si>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</si>
  <si>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</si>
  <si>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</si>
  <si>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</si>
  <si>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</si>
  <si>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</si>
  <si>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</si>
  <si>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</si>
  <si>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</si>
  <si>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</si>
  <si>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</si>
  <si>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</si>
  <si>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</si>
  <si>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</si>
  <si>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</si>
  <si>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</si>
  <si>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</si>
  <si>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</si>
  <si>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</si>
  <si>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</si>
  <si>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</si>
  <si>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</si>
  <si>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</si>
  <si>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</si>
  <si>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</si>
  <si>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</si>
  <si>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</si>
  <si>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</si>
  <si>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</si>
  <si>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</si>
  <si>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</si>
  <si>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</si>
  <si>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</si>
  <si>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</si>
  <si>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</si>
  <si>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</si>
  <si>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</si>
  <si>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</si>
  <si>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</si>
  <si>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</si>
  <si>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</si>
  <si>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</si>
  <si>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</si>
  <si>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</si>
  <si>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</si>
  <si>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</si>
  <si>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</si>
  <si>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</si>
  <si>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</si>
  <si>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</si>
  <si>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</si>
  <si>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</si>
  <si>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</si>
  <si>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</si>
  <si>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</si>
  <si>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</si>
  <si>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</si>
  <si>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</si>
  <si>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</si>
  <si>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</si>
  <si>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</si>
  <si>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</si>
  <si>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</si>
  <si>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</si>
  <si>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</si>
  <si>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</si>
  <si>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</si>
  <si>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</si>
  <si>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</si>
  <si>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</si>
  <si>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</si>
  <si>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</si>
  <si>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</si>
  <si>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</si>
  <si>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</si>
  <si>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</si>
  <si>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</si>
  <si>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</si>
  <si>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</si>
  <si>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</si>
  <si>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</si>
  <si>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</si>
  <si>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</si>
  <si>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</si>
  <si>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</si>
  <si>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</si>
  <si>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</si>
  <si>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</si>
  <si>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</si>
  <si>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</si>
  <si>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</si>
  <si>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</si>
  <si>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</si>
  <si>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</si>
  <si>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</si>
  <si>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</si>
  <si>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</si>
  <si>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</si>
  <si>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</si>
  <si>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</si>
  <si>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</si>
  <si>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</si>
  <si>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</si>
  <si>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</si>
  <si>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</si>
  <si>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</si>
  <si>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</si>
  <si>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</si>
  <si>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</si>
  <si>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</si>
  <si>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</si>
  <si>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</si>
  <si>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</si>
  <si>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</si>
  <si>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</si>
  <si>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</si>
  <si>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</si>
  <si>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</si>
  <si>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</si>
  <si>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</si>
  <si>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</si>
  <si>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</si>
  <si>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</si>
  <si>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</si>
  <si>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</si>
  <si>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</si>
  <si>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</si>
  <si>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</si>
  <si>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</si>
  <si>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</si>
  <si>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</si>
  <si>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</si>
  <si>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</si>
  <si>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</si>
  <si>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</si>
  <si>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</si>
  <si>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</si>
  <si>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</si>
  <si>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</si>
  <si>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</si>
  <si>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</si>
  <si>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</si>
  <si>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</si>
  <si>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MESA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</si>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</sst>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MESA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25386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25386</v>
      </c>
      <c r="F12" s="141"/>
      <c r="G12" s="139" t="str">
        <f>+A10</f>
        <v>LA MESA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MESA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259</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259</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0.11025968497232864</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0.44700000000000001</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0.10926829268292683</v>
      </c>
      <c r="D30" s="24">
        <v>4.74158368895211E-4</v>
      </c>
      <c r="E30" s="24">
        <v>1.8475750577367205E-3</v>
      </c>
      <c r="F30" s="24">
        <v>9.0090090090090091E-4</v>
      </c>
      <c r="G30" s="24">
        <v>0</v>
      </c>
      <c r="H30" s="25">
        <v>2.5597269624573378E-3</v>
      </c>
      <c r="I30" s="25">
        <v>0.12774193548387097</v>
      </c>
      <c r="J30" s="26">
        <v>0.13702749140893472</v>
      </c>
      <c r="K30" s="26">
        <v>0.12596401028277635</v>
      </c>
      <c r="L30" s="26">
        <v>0.10726495726495726</v>
      </c>
      <c r="M30" s="27">
        <v>0.11025968497232864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285</v>
      </c>
      <c r="D39" s="39">
        <v>115</v>
      </c>
      <c r="E39" s="40">
        <v>0.40350877192982454</v>
      </c>
      <c r="F39" s="38">
        <v>303</v>
      </c>
      <c r="G39" s="39">
        <v>126</v>
      </c>
      <c r="H39" s="40">
        <v>0.41584158415841582</v>
      </c>
      <c r="I39" s="38">
        <v>278</v>
      </c>
      <c r="J39" s="39">
        <v>118</v>
      </c>
      <c r="K39" s="40">
        <v>0.42446043165467628</v>
      </c>
      <c r="L39" s="41">
        <v>329</v>
      </c>
      <c r="M39" s="42">
        <v>147</v>
      </c>
      <c r="N39" s="43">
        <v>0.44700000000000001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65</v>
      </c>
      <c r="D46" s="60">
        <v>0</v>
      </c>
      <c r="E46" s="60">
        <v>0</v>
      </c>
      <c r="F46" s="60">
        <v>0</v>
      </c>
      <c r="G46" s="60">
        <v>0</v>
      </c>
      <c r="H46" s="61">
        <v>0</v>
      </c>
      <c r="I46" s="61">
        <v>0</v>
      </c>
      <c r="J46" s="62">
        <v>0</v>
      </c>
      <c r="K46" s="62">
        <v>0</v>
      </c>
      <c r="L46" s="62">
        <v>2</v>
      </c>
      <c r="M46" s="63">
        <v>29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159</v>
      </c>
      <c r="D47" s="45">
        <v>1</v>
      </c>
      <c r="E47" s="45">
        <v>6</v>
      </c>
      <c r="F47" s="45">
        <v>2</v>
      </c>
      <c r="G47" s="45">
        <v>0</v>
      </c>
      <c r="H47" s="64">
        <v>6</v>
      </c>
      <c r="I47" s="64">
        <v>297</v>
      </c>
      <c r="J47" s="65">
        <v>319</v>
      </c>
      <c r="K47" s="65">
        <v>294</v>
      </c>
      <c r="L47" s="65">
        <v>249</v>
      </c>
      <c r="M47" s="66">
        <v>230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224</v>
      </c>
      <c r="D48" s="68">
        <f t="shared" ref="D48:L48" si="0">+SUM(D46:D47)</f>
        <v>1</v>
      </c>
      <c r="E48" s="68">
        <f t="shared" si="0"/>
        <v>6</v>
      </c>
      <c r="F48" s="68">
        <f t="shared" si="0"/>
        <v>2</v>
      </c>
      <c r="G48" s="68">
        <f t="shared" si="0"/>
        <v>0</v>
      </c>
      <c r="H48" s="69">
        <f t="shared" si="0"/>
        <v>6</v>
      </c>
      <c r="I48" s="69">
        <f t="shared" si="0"/>
        <v>297</v>
      </c>
      <c r="J48" s="70">
        <f t="shared" si="0"/>
        <v>319</v>
      </c>
      <c r="K48" s="70">
        <f t="shared" si="0"/>
        <v>294</v>
      </c>
      <c r="L48" s="70">
        <f t="shared" si="0"/>
        <v>251</v>
      </c>
      <c r="M48" s="71">
        <f>+SUM(M46:M47)</f>
        <v>259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224</v>
      </c>
      <c r="D53" s="60">
        <v>1</v>
      </c>
      <c r="E53" s="60">
        <v>4</v>
      </c>
      <c r="F53" s="60">
        <v>2</v>
      </c>
      <c r="G53" s="60">
        <v>0</v>
      </c>
      <c r="H53" s="61">
        <v>6</v>
      </c>
      <c r="I53" s="61">
        <v>297</v>
      </c>
      <c r="J53" s="62">
        <v>319</v>
      </c>
      <c r="K53" s="62">
        <v>294</v>
      </c>
      <c r="L53" s="62">
        <v>251</v>
      </c>
      <c r="M53" s="63">
        <v>259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2</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224</v>
      </c>
      <c r="D55" s="68">
        <f t="shared" ref="D55:M55" si="1">+SUM(D53:D54)</f>
        <v>1</v>
      </c>
      <c r="E55" s="68">
        <f t="shared" si="1"/>
        <v>6</v>
      </c>
      <c r="F55" s="68">
        <f t="shared" si="1"/>
        <v>2</v>
      </c>
      <c r="G55" s="68">
        <f t="shared" si="1"/>
        <v>0</v>
      </c>
      <c r="H55" s="69">
        <f t="shared" si="1"/>
        <v>6</v>
      </c>
      <c r="I55" s="69">
        <f t="shared" si="1"/>
        <v>297</v>
      </c>
      <c r="J55" s="70">
        <f t="shared" si="1"/>
        <v>319</v>
      </c>
      <c r="K55" s="70">
        <f t="shared" si="1"/>
        <v>294</v>
      </c>
      <c r="L55" s="70">
        <f t="shared" si="1"/>
        <v>251</v>
      </c>
      <c r="M55" s="71">
        <f t="shared" si="1"/>
        <v>259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143</v>
      </c>
      <c r="D60" s="73">
        <v>0</v>
      </c>
      <c r="E60" s="73">
        <v>2</v>
      </c>
      <c r="F60" s="73">
        <v>2</v>
      </c>
      <c r="G60" s="73">
        <v>0</v>
      </c>
      <c r="H60" s="74">
        <v>6</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80</v>
      </c>
      <c r="D61" s="77">
        <v>0</v>
      </c>
      <c r="E61" s="77">
        <v>0</v>
      </c>
      <c r="F61" s="77">
        <v>0</v>
      </c>
      <c r="G61" s="77">
        <v>0</v>
      </c>
      <c r="H61" s="78">
        <v>0</v>
      </c>
      <c r="I61" s="78">
        <v>0</v>
      </c>
      <c r="J61" s="79">
        <v>0</v>
      </c>
      <c r="K61" s="65">
        <v>0</v>
      </c>
      <c r="L61" s="65">
        <v>0</v>
      </c>
      <c r="M61" s="66">
        <v>15</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v>
      </c>
      <c r="D62" s="77">
        <v>1</v>
      </c>
      <c r="E62" s="77">
        <v>2</v>
      </c>
      <c r="F62" s="77">
        <v>0</v>
      </c>
      <c r="G62" s="77">
        <v>0</v>
      </c>
      <c r="H62" s="78">
        <v>0</v>
      </c>
      <c r="I62" s="78">
        <v>296</v>
      </c>
      <c r="J62" s="79">
        <v>319</v>
      </c>
      <c r="K62" s="65">
        <v>294</v>
      </c>
      <c r="L62" s="65">
        <v>251</v>
      </c>
      <c r="M62" s="66">
        <v>244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1</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224</v>
      </c>
      <c r="D66" s="81">
        <f t="shared" ref="D66:M66" si="2">+SUM(D60:D65)</f>
        <v>1</v>
      </c>
      <c r="E66" s="81">
        <f t="shared" si="2"/>
        <v>6</v>
      </c>
      <c r="F66" s="81">
        <f t="shared" si="2"/>
        <v>2</v>
      </c>
      <c r="G66" s="81">
        <f t="shared" si="2"/>
        <v>0</v>
      </c>
      <c r="H66" s="82">
        <f t="shared" si="2"/>
        <v>6</v>
      </c>
      <c r="I66" s="82">
        <f t="shared" si="2"/>
        <v>297</v>
      </c>
      <c r="J66" s="83">
        <f t="shared" si="2"/>
        <v>319</v>
      </c>
      <c r="K66" s="70">
        <f t="shared" si="2"/>
        <v>294</v>
      </c>
      <c r="L66" s="70">
        <f t="shared" si="2"/>
        <v>251</v>
      </c>
      <c r="M66" s="71">
        <f t="shared" si="2"/>
        <v>259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1</v>
      </c>
      <c r="F72" s="77">
        <v>0</v>
      </c>
      <c r="G72" s="77">
        <v>0</v>
      </c>
      <c r="H72" s="78">
        <v>0</v>
      </c>
      <c r="I72" s="78">
        <v>1</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62</v>
      </c>
      <c r="J74" s="79">
        <v>89</v>
      </c>
      <c r="K74" s="65">
        <v>111</v>
      </c>
      <c r="L74" s="65">
        <v>0</v>
      </c>
      <c r="M74" s="66">
        <v>116</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214</v>
      </c>
      <c r="D76" s="77">
        <v>1</v>
      </c>
      <c r="E76" s="77">
        <v>4</v>
      </c>
      <c r="F76" s="77">
        <v>0</v>
      </c>
      <c r="G76" s="77">
        <v>0</v>
      </c>
      <c r="H76" s="78">
        <v>6</v>
      </c>
      <c r="I76" s="78">
        <v>234</v>
      </c>
      <c r="J76" s="79">
        <v>230</v>
      </c>
      <c r="K76" s="65">
        <v>183</v>
      </c>
      <c r="L76" s="65">
        <v>251</v>
      </c>
      <c r="M76" s="66">
        <v>128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2</v>
      </c>
      <c r="G77" s="77">
        <v>0</v>
      </c>
      <c r="H77" s="78">
        <v>0</v>
      </c>
      <c r="I77" s="78">
        <v>0</v>
      </c>
      <c r="J77" s="79">
        <v>0</v>
      </c>
      <c r="K77" s="65">
        <v>0</v>
      </c>
      <c r="L77" s="65">
        <v>0</v>
      </c>
      <c r="M77" s="66">
        <v>15</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224</v>
      </c>
      <c r="D80" s="81">
        <f t="shared" ref="D80:M80" si="3">+SUM(D71:D79)</f>
        <v>1</v>
      </c>
      <c r="E80" s="81">
        <f t="shared" si="3"/>
        <v>6</v>
      </c>
      <c r="F80" s="81">
        <f t="shared" si="3"/>
        <v>2</v>
      </c>
      <c r="G80" s="81">
        <f t="shared" si="3"/>
        <v>0</v>
      </c>
      <c r="H80" s="82">
        <f t="shared" si="3"/>
        <v>6</v>
      </c>
      <c r="I80" s="82">
        <f t="shared" si="3"/>
        <v>297</v>
      </c>
      <c r="J80" s="83">
        <f t="shared" si="3"/>
        <v>319</v>
      </c>
      <c r="K80" s="70">
        <f t="shared" si="3"/>
        <v>294</v>
      </c>
      <c r="L80" s="70">
        <f t="shared" si="3"/>
        <v>251</v>
      </c>
      <c r="M80" s="71">
        <f t="shared" si="3"/>
        <v>259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1</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v>
      </c>
      <c r="F89" s="79">
        <v>296</v>
      </c>
      <c r="G89" s="79">
        <v>319</v>
      </c>
      <c r="H89" s="65">
        <v>294</v>
      </c>
      <c r="I89" s="65">
        <v>251</v>
      </c>
      <c r="J89" s="66">
        <v>244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15</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v>
      </c>
      <c r="F96" s="83">
        <f t="shared" si="4"/>
        <v>297</v>
      </c>
      <c r="G96" s="83">
        <f t="shared" si="4"/>
        <v>319</v>
      </c>
      <c r="H96" s="70">
        <f t="shared" si="4"/>
        <v>294</v>
      </c>
      <c r="I96" s="70">
        <f t="shared" si="4"/>
        <v>251</v>
      </c>
      <c r="J96" s="71">
        <f t="shared" si="4"/>
        <v>259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65</v>
      </c>
      <c r="D102" s="102">
        <v>0</v>
      </c>
      <c r="E102" s="102">
        <v>0</v>
      </c>
      <c r="F102" s="102">
        <v>0</v>
      </c>
      <c r="G102" s="102">
        <v>0</v>
      </c>
      <c r="H102" s="103">
        <v>5</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159</v>
      </c>
      <c r="D103" s="77">
        <v>1</v>
      </c>
      <c r="E103" s="77">
        <v>3</v>
      </c>
      <c r="F103" s="77">
        <v>0</v>
      </c>
      <c r="G103" s="77">
        <v>0</v>
      </c>
      <c r="H103" s="78">
        <v>1</v>
      </c>
      <c r="I103" s="78">
        <v>296</v>
      </c>
      <c r="J103" s="78">
        <v>319</v>
      </c>
      <c r="K103" s="65">
        <v>294</v>
      </c>
      <c r="L103" s="65">
        <v>251</v>
      </c>
      <c r="M103" s="66">
        <v>259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3</v>
      </c>
      <c r="F104" s="77">
        <v>2</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224</v>
      </c>
      <c r="D107" s="81">
        <f t="shared" ref="D107:M107" si="5">+SUM(D102:D106)</f>
        <v>1</v>
      </c>
      <c r="E107" s="81">
        <f t="shared" si="5"/>
        <v>6</v>
      </c>
      <c r="F107" s="81">
        <f t="shared" si="5"/>
        <v>2</v>
      </c>
      <c r="G107" s="81">
        <f t="shared" si="5"/>
        <v>0</v>
      </c>
      <c r="H107" s="82">
        <f t="shared" si="5"/>
        <v>6</v>
      </c>
      <c r="I107" s="82">
        <f t="shared" si="5"/>
        <v>297</v>
      </c>
      <c r="J107" s="82">
        <f t="shared" si="5"/>
        <v>319</v>
      </c>
      <c r="K107" s="70">
        <f t="shared" si="5"/>
        <v>294</v>
      </c>
      <c r="L107" s="70">
        <f t="shared" si="5"/>
        <v>251</v>
      </c>
      <c r="M107" s="71">
        <f t="shared" si="5"/>
        <v>259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64</v>
      </c>
      <c r="D113" s="108">
        <v>0</v>
      </c>
      <c r="E113" s="108">
        <v>3</v>
      </c>
      <c r="F113" s="108">
        <v>1</v>
      </c>
      <c r="G113" s="108">
        <v>0</v>
      </c>
      <c r="H113" s="109">
        <v>0</v>
      </c>
      <c r="I113" s="109">
        <v>94</v>
      </c>
      <c r="J113" s="97">
        <v>96</v>
      </c>
      <c r="K113" s="97">
        <v>89</v>
      </c>
      <c r="L113" s="97">
        <v>79</v>
      </c>
      <c r="M113" s="98">
        <v>72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160</v>
      </c>
      <c r="D114" s="77">
        <v>1</v>
      </c>
      <c r="E114" s="77">
        <v>3</v>
      </c>
      <c r="F114" s="77">
        <v>1</v>
      </c>
      <c r="G114" s="77">
        <v>0</v>
      </c>
      <c r="H114" s="78">
        <v>6</v>
      </c>
      <c r="I114" s="78">
        <v>203</v>
      </c>
      <c r="J114" s="78">
        <v>223</v>
      </c>
      <c r="K114" s="65">
        <v>205</v>
      </c>
      <c r="L114" s="65">
        <v>172</v>
      </c>
      <c r="M114" s="66">
        <v>187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224</v>
      </c>
      <c r="D116" s="81">
        <f t="shared" si="6"/>
        <v>1</v>
      </c>
      <c r="E116" s="81">
        <f t="shared" si="6"/>
        <v>6</v>
      </c>
      <c r="F116" s="81">
        <f t="shared" si="6"/>
        <v>2</v>
      </c>
      <c r="G116" s="81">
        <f t="shared" si="6"/>
        <v>0</v>
      </c>
      <c r="H116" s="82">
        <f t="shared" si="6"/>
        <v>6</v>
      </c>
      <c r="I116" s="82">
        <f t="shared" si="6"/>
        <v>297</v>
      </c>
      <c r="J116" s="82">
        <f t="shared" si="6"/>
        <v>319</v>
      </c>
      <c r="K116" s="70">
        <f t="shared" si="6"/>
        <v>294</v>
      </c>
      <c r="L116" s="70">
        <f t="shared" si="6"/>
        <v>251</v>
      </c>
      <c r="M116" s="71">
        <f t="shared" si="6"/>
        <v>259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15</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244</v>
      </c>
      <c r="D123" s="115">
        <v>244</v>
      </c>
      <c r="E123" s="116">
        <f t="shared" si="8"/>
        <v>1</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259</v>
      </c>
      <c r="D127" s="118">
        <f>+SUM(D121:D126)</f>
        <v>244</v>
      </c>
      <c r="E127" s="119">
        <f t="shared" ref="E127" si="9">+IF(C127=0,"",(D127/C127))</f>
        <v>0.94208494208494209</v>
      </c>
      <c r="F127" s="137"/>
      <c r="G127" s="246" t="s">
        <v>41</v>
      </c>
      <c r="H127" s="248"/>
      <c r="I127" s="120">
        <f>+SUM(I121:I126)</f>
        <v>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2</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58</v>
      </c>
      <c r="J134" s="78">
        <v>72</v>
      </c>
      <c r="K134" s="78">
        <v>75</v>
      </c>
      <c r="L134" s="124">
        <v>74</v>
      </c>
      <c r="M134" s="125">
        <v>63</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2</v>
      </c>
      <c r="G138" s="82">
        <f t="shared" si="10"/>
        <v>0</v>
      </c>
      <c r="H138" s="82">
        <f t="shared" si="10"/>
        <v>0</v>
      </c>
      <c r="I138" s="83">
        <f t="shared" si="10"/>
        <v>58</v>
      </c>
      <c r="J138" s="82">
        <f>+SUM(J132:J137)</f>
        <v>72</v>
      </c>
      <c r="K138" s="82">
        <f t="shared" ref="K138" si="11">+SUM(K132:K137)</f>
        <v>75</v>
      </c>
      <c r="L138" s="127">
        <f>+SUM(L132:L137)</f>
        <v>74</v>
      </c>
      <c r="M138" s="128">
        <f>+SUM(M132:M137)</f>
        <v>63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0</v>
      </c>
      <c r="E144" s="102">
        <v>1</v>
      </c>
      <c r="F144" s="102">
        <v>0</v>
      </c>
      <c r="G144" s="103">
        <v>0</v>
      </c>
      <c r="H144" s="103">
        <v>0</v>
      </c>
      <c r="I144" s="96">
        <v>0</v>
      </c>
      <c r="J144" s="103">
        <v>1</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27</v>
      </c>
      <c r="D145" s="77">
        <v>9</v>
      </c>
      <c r="E145" s="77">
        <v>4</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25</v>
      </c>
      <c r="F146" s="77">
        <v>0</v>
      </c>
      <c r="G146" s="78">
        <v>0</v>
      </c>
      <c r="H146" s="78">
        <v>0</v>
      </c>
      <c r="I146" s="79">
        <v>20</v>
      </c>
      <c r="J146" s="78">
        <v>48</v>
      </c>
      <c r="K146" s="78">
        <v>74</v>
      </c>
      <c r="L146" s="124">
        <v>75</v>
      </c>
      <c r="M146" s="125">
        <v>46</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19</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28</v>
      </c>
      <c r="D150" s="81">
        <f t="shared" ref="D150:I150" si="12">+SUM(D144:D149)</f>
        <v>28</v>
      </c>
      <c r="E150" s="81">
        <f t="shared" si="12"/>
        <v>34</v>
      </c>
      <c r="F150" s="81">
        <f t="shared" si="12"/>
        <v>0</v>
      </c>
      <c r="G150" s="82">
        <f t="shared" si="12"/>
        <v>0</v>
      </c>
      <c r="H150" s="82">
        <f t="shared" si="12"/>
        <v>0</v>
      </c>
      <c r="I150" s="83">
        <f t="shared" si="12"/>
        <v>21</v>
      </c>
      <c r="J150" s="82">
        <f>+SUM(J144:J149)</f>
        <v>49</v>
      </c>
      <c r="K150" s="82">
        <f t="shared" ref="K150" si="13">+SUM(K144:K149)</f>
        <v>74</v>
      </c>
      <c r="L150" s="127">
        <f>+SUM(L144:L149)</f>
        <v>75</v>
      </c>
      <c r="M150" s="128">
        <f>+SUM(M144:M149)</f>
        <v>46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14</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2829</v>
      </c>
      <c r="C156" s="130">
        <f>+IFERROR((VLOOKUP(A156,Hoja2!$A$2:$I$1444,4,FALSE)),"")</f>
        <v>2829</v>
      </c>
      <c r="D156" s="163" t="str">
        <f>+IFERROR((VLOOKUP(A156,Hoja2!$A$2:$I$1444,5,FALSE)),"")</f>
        <v>CORPORACION UNIVERSITARIA MINUTO DE DIOS -UNIMINUTO-</v>
      </c>
      <c r="E156" s="163"/>
      <c r="F156" s="163"/>
      <c r="G156" s="164"/>
      <c r="H156" s="130" t="str">
        <f>+IFERROR((VLOOKUP(A156,Hoja2!$A$2:$I$1444,6,FALSE)),"")</f>
        <v>Bogotá, D.C.</v>
      </c>
      <c r="I156" s="130" t="str">
        <f>+IFERROR((VLOOKUP(A156,Hoja2!$A$2:$I$1444,7,FALSE)),"")</f>
        <v>Privado</v>
      </c>
      <c r="J156" s="249" t="str">
        <f>+IFERROR((VLOOKUP(A156,Hoja2!$A$2:$I$1444,8,FALSE)),"")</f>
        <v>Institución Universitaria/Escuela Tecnológica</v>
      </c>
      <c r="K156" s="250"/>
      <c r="L156" s="131">
        <f>+IFERROR((VLOOKUP(A156,Hoja2!$A$2:$I$1444,9,FALSE)),"")</f>
        <v>230</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9110</v>
      </c>
      <c r="C157" s="130">
        <f>+IFERROR((VLOOKUP(A157,Hoja2!$A$2:$I$1444,4,FALSE)),"")</f>
        <v>9110</v>
      </c>
      <c r="D157" s="163" t="str">
        <f>+IFERROR((VLOOKUP(A157,Hoja2!$A$2:$I$1444,5,FALSE)),"")</f>
        <v>SERVICIO NACIONAL DE APRENDIZAJE-SENA-</v>
      </c>
      <c r="E157" s="163"/>
      <c r="F157" s="163"/>
      <c r="G157" s="164"/>
      <c r="H157" s="130" t="str">
        <f>+IFERROR((VLOOKUP(A157,Hoja2!$A$2:$I$1444,6,FALSE)),"")</f>
        <v>Bogotá, D.C.</v>
      </c>
      <c r="I157" s="130" t="str">
        <f>+IFERROR((VLOOKUP(A157,Hoja2!$A$2:$I$1444,7,FALSE)),"")</f>
        <v>Oficial</v>
      </c>
      <c r="J157" s="249" t="str">
        <f>+IFERROR((VLOOKUP(A157,Hoja2!$A$2:$I$1444,8,FALSE)),"")</f>
        <v>Institución Tecnológica</v>
      </c>
      <c r="K157" s="250"/>
      <c r="L157" s="131">
        <f>+IFERROR((VLOOKUP(A157,Hoja2!$A$2:$I$1444,9,FALSE)),"")</f>
        <v>15</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259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tLYAMxzc9W4Xmzpr1y+8M9icRupHf8C8TjDx2/ra0wemAMcLHKUlDvlg07Wbh9Vsy8rbK0ZfNMW1TT90vPz1w==" saltValue="WERCCF+gLC1y1PRtSePpR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3</v>
      </c>
      <c r="B707">
        <v>25386</v>
      </c>
      <c r="C707">
        <v>9110</v>
      </c>
      <c r="D707">
        <v>9110</v>
      </c>
      <c r="E707" t="s">
        <v>186</v>
      </c>
      <c r="F707" t="s">
        <v>137</v>
      </c>
      <c r="G707" t="s">
        <v>39</v>
      </c>
      <c r="H707" t="s">
        <v>179</v>
      </c>
      <c r="I707">
        <v>15</v>
      </c>
    </row>
    <row r="708" spans="1:9" x14ac:dyDescent="0.25">
      <c r="A708" s="167">
        <f>+COUNTIF($B$1:B708,Hoja1!$D$10)</f>
        <v>3</v>
      </c>
      <c r="B708">
        <v>25430</v>
      </c>
      <c r="C708">
        <v>2104</v>
      </c>
      <c r="D708">
        <v>2104</v>
      </c>
      <c r="E708" t="s">
        <v>155</v>
      </c>
      <c r="F708" t="s">
        <v>137</v>
      </c>
      <c r="G708" t="s">
        <v>39</v>
      </c>
      <c r="H708" t="s">
        <v>156</v>
      </c>
      <c r="I708">
        <v>59</v>
      </c>
    </row>
    <row r="709" spans="1:9" x14ac:dyDescent="0.25">
      <c r="A709" s="167">
        <f>+COUNTIF($B$1:B709,Hoja1!$D$10)</f>
        <v>3</v>
      </c>
      <c r="B709">
        <v>25430</v>
      </c>
      <c r="C709">
        <v>2829</v>
      </c>
      <c r="D709">
        <v>2829</v>
      </c>
      <c r="E709" t="s">
        <v>170</v>
      </c>
      <c r="F709" t="s">
        <v>137</v>
      </c>
      <c r="G709" t="s">
        <v>138</v>
      </c>
      <c r="H709" t="s">
        <v>156</v>
      </c>
      <c r="I709">
        <v>737</v>
      </c>
    </row>
    <row r="710" spans="1:9" x14ac:dyDescent="0.25">
      <c r="A710" s="167">
        <f>+COUNTIF($B$1:B710,Hoja1!$D$10)</f>
        <v>3</v>
      </c>
      <c r="B710">
        <v>25430</v>
      </c>
      <c r="C710">
        <v>9102</v>
      </c>
      <c r="D710">
        <v>9102</v>
      </c>
      <c r="E710" t="s">
        <v>365</v>
      </c>
      <c r="F710" t="s">
        <v>142</v>
      </c>
      <c r="G710" t="s">
        <v>39</v>
      </c>
      <c r="H710" t="s">
        <v>179</v>
      </c>
      <c r="I710">
        <v>588</v>
      </c>
    </row>
    <row r="711" spans="1:9" x14ac:dyDescent="0.25">
      <c r="A711" s="167">
        <f>+COUNTIF($B$1:B711,Hoja1!$D$10)</f>
        <v>3</v>
      </c>
      <c r="B711">
        <v>25473</v>
      </c>
      <c r="C711">
        <v>2104</v>
      </c>
      <c r="D711">
        <v>2104</v>
      </c>
      <c r="E711" t="s">
        <v>155</v>
      </c>
      <c r="F711" t="s">
        <v>137</v>
      </c>
      <c r="G711" t="s">
        <v>39</v>
      </c>
      <c r="H711" t="s">
        <v>156</v>
      </c>
      <c r="I711">
        <v>82</v>
      </c>
    </row>
    <row r="712" spans="1:9" x14ac:dyDescent="0.25">
      <c r="A712" s="167">
        <f>+COUNTIF($B$1:B712,Hoja1!$D$10)</f>
        <v>3</v>
      </c>
      <c r="B712">
        <v>25473</v>
      </c>
      <c r="C712">
        <v>2710</v>
      </c>
      <c r="D712">
        <v>2710</v>
      </c>
      <c r="E712" t="s">
        <v>263</v>
      </c>
      <c r="F712" t="s">
        <v>137</v>
      </c>
      <c r="G712" t="s">
        <v>138</v>
      </c>
      <c r="H712" t="s">
        <v>156</v>
      </c>
      <c r="I712">
        <v>515</v>
      </c>
    </row>
    <row r="713" spans="1:9" x14ac:dyDescent="0.25">
      <c r="A713" s="167">
        <f>+COUNTIF($B$1:B713,Hoja1!$D$10)</f>
        <v>3</v>
      </c>
      <c r="B713">
        <v>25473</v>
      </c>
      <c r="C713">
        <v>3819</v>
      </c>
      <c r="D713">
        <v>3819</v>
      </c>
      <c r="E713" t="s">
        <v>291</v>
      </c>
      <c r="F713" t="s">
        <v>137</v>
      </c>
      <c r="G713" t="s">
        <v>138</v>
      </c>
      <c r="H713" t="s">
        <v>179</v>
      </c>
      <c r="I713">
        <v>114</v>
      </c>
    </row>
    <row r="714" spans="1:9" x14ac:dyDescent="0.25">
      <c r="A714" s="167">
        <f>+COUNTIF($B$1:B714,Hoja1!$D$10)</f>
        <v>3</v>
      </c>
      <c r="B714">
        <v>25473</v>
      </c>
      <c r="C714">
        <v>9110</v>
      </c>
      <c r="D714">
        <v>9110</v>
      </c>
      <c r="E714" t="s">
        <v>186</v>
      </c>
      <c r="F714" t="s">
        <v>137</v>
      </c>
      <c r="G714" t="s">
        <v>39</v>
      </c>
      <c r="H714" t="s">
        <v>179</v>
      </c>
      <c r="I714">
        <v>2973</v>
      </c>
    </row>
    <row r="715" spans="1:9" x14ac:dyDescent="0.25">
      <c r="A715" s="167">
        <f>+COUNTIF($B$1:B715,Hoja1!$D$10)</f>
        <v>3</v>
      </c>
      <c r="B715">
        <v>25488</v>
      </c>
      <c r="C715">
        <v>3902</v>
      </c>
      <c r="D715">
        <v>3902</v>
      </c>
      <c r="E715" t="s">
        <v>366</v>
      </c>
      <c r="F715" t="s">
        <v>142</v>
      </c>
      <c r="G715" t="s">
        <v>39</v>
      </c>
      <c r="H715" t="s">
        <v>179</v>
      </c>
      <c r="I715">
        <v>3292</v>
      </c>
    </row>
    <row r="716" spans="1:9" x14ac:dyDescent="0.25">
      <c r="A716" s="167">
        <f>+COUNTIF($B$1:B716,Hoja1!$D$10)</f>
        <v>3</v>
      </c>
      <c r="B716">
        <v>25513</v>
      </c>
      <c r="C716">
        <v>1207</v>
      </c>
      <c r="D716">
        <v>1207</v>
      </c>
      <c r="E716" t="s">
        <v>134</v>
      </c>
      <c r="F716" t="s">
        <v>135</v>
      </c>
      <c r="G716" t="s">
        <v>39</v>
      </c>
      <c r="H716" t="s">
        <v>130</v>
      </c>
      <c r="I716">
        <v>72</v>
      </c>
    </row>
    <row r="717" spans="1:9" x14ac:dyDescent="0.25">
      <c r="A717" s="167">
        <f>+COUNTIF($B$1:B717,Hoja1!$D$10)</f>
        <v>3</v>
      </c>
      <c r="B717">
        <v>25513</v>
      </c>
      <c r="C717">
        <v>2104</v>
      </c>
      <c r="D717">
        <v>2104</v>
      </c>
      <c r="E717" t="s">
        <v>155</v>
      </c>
      <c r="F717" t="s">
        <v>137</v>
      </c>
      <c r="G717" t="s">
        <v>39</v>
      </c>
      <c r="H717" t="s">
        <v>156</v>
      </c>
      <c r="I717">
        <v>4</v>
      </c>
    </row>
    <row r="718" spans="1:9" x14ac:dyDescent="0.25">
      <c r="A718" s="167">
        <f>+COUNTIF($B$1:B718,Hoja1!$D$10)</f>
        <v>3</v>
      </c>
      <c r="B718">
        <v>25513</v>
      </c>
      <c r="C718">
        <v>9110</v>
      </c>
      <c r="D718">
        <v>9110</v>
      </c>
      <c r="E718" t="s">
        <v>186</v>
      </c>
      <c r="F718" t="s">
        <v>137</v>
      </c>
      <c r="G718" t="s">
        <v>39</v>
      </c>
      <c r="H718" t="s">
        <v>179</v>
      </c>
      <c r="I718">
        <v>369</v>
      </c>
    </row>
    <row r="719" spans="1:9" x14ac:dyDescent="0.25">
      <c r="A719" s="167">
        <f>+COUNTIF($B$1:B719,Hoja1!$D$10)</f>
        <v>3</v>
      </c>
      <c r="B719">
        <v>25572</v>
      </c>
      <c r="C719">
        <v>2104</v>
      </c>
      <c r="D719">
        <v>2104</v>
      </c>
      <c r="E719" t="s">
        <v>155</v>
      </c>
      <c r="F719" t="s">
        <v>137</v>
      </c>
      <c r="G719" t="s">
        <v>39</v>
      </c>
      <c r="H719" t="s">
        <v>156</v>
      </c>
      <c r="I719">
        <v>19</v>
      </c>
    </row>
    <row r="720" spans="1:9" x14ac:dyDescent="0.25">
      <c r="A720" s="167">
        <f>+COUNTIF($B$1:B720,Hoja1!$D$10)</f>
        <v>3</v>
      </c>
      <c r="B720">
        <v>25612</v>
      </c>
      <c r="C720">
        <v>2104</v>
      </c>
      <c r="D720">
        <v>2104</v>
      </c>
      <c r="E720" t="s">
        <v>155</v>
      </c>
      <c r="F720" t="s">
        <v>137</v>
      </c>
      <c r="G720" t="s">
        <v>39</v>
      </c>
      <c r="H720" t="s">
        <v>156</v>
      </c>
      <c r="I720">
        <v>15</v>
      </c>
    </row>
    <row r="721" spans="1:9" x14ac:dyDescent="0.25">
      <c r="A721" s="167">
        <f>+COUNTIF($B$1:B721,Hoja1!$D$10)</f>
        <v>3</v>
      </c>
      <c r="B721">
        <v>25662</v>
      </c>
      <c r="C721">
        <v>2104</v>
      </c>
      <c r="D721">
        <v>2104</v>
      </c>
      <c r="E721" t="s">
        <v>155</v>
      </c>
      <c r="F721" t="s">
        <v>137</v>
      </c>
      <c r="G721" t="s">
        <v>39</v>
      </c>
      <c r="H721" t="s">
        <v>156</v>
      </c>
      <c r="I721">
        <v>29</v>
      </c>
    </row>
    <row r="722" spans="1:9" x14ac:dyDescent="0.25">
      <c r="A722" s="167">
        <f>+COUNTIF($B$1:B722,Hoja1!$D$10)</f>
        <v>3</v>
      </c>
      <c r="B722">
        <v>25740</v>
      </c>
      <c r="C722">
        <v>1207</v>
      </c>
      <c r="D722">
        <v>1207</v>
      </c>
      <c r="E722" t="s">
        <v>134</v>
      </c>
      <c r="F722" t="s">
        <v>135</v>
      </c>
      <c r="G722" t="s">
        <v>39</v>
      </c>
      <c r="H722" t="s">
        <v>130</v>
      </c>
      <c r="I722">
        <v>1276</v>
      </c>
    </row>
    <row r="723" spans="1:9" x14ac:dyDescent="0.25">
      <c r="A723" s="167">
        <f>+COUNTIF($B$1:B723,Hoja1!$D$10)</f>
        <v>3</v>
      </c>
      <c r="B723">
        <v>25740</v>
      </c>
      <c r="C723">
        <v>2106</v>
      </c>
      <c r="D723">
        <v>2106</v>
      </c>
      <c r="E723" t="s">
        <v>202</v>
      </c>
      <c r="F723" t="s">
        <v>137</v>
      </c>
      <c r="G723" t="s">
        <v>39</v>
      </c>
      <c r="H723" t="s">
        <v>156</v>
      </c>
      <c r="I723">
        <v>12053</v>
      </c>
    </row>
    <row r="724" spans="1:9" x14ac:dyDescent="0.25">
      <c r="A724" s="167">
        <f>+COUNTIF($B$1:B724,Hoja1!$D$10)</f>
        <v>3</v>
      </c>
      <c r="B724">
        <v>25754</v>
      </c>
      <c r="C724">
        <v>1214</v>
      </c>
      <c r="D724">
        <v>1214</v>
      </c>
      <c r="E724" t="s">
        <v>362</v>
      </c>
      <c r="F724" t="s">
        <v>142</v>
      </c>
      <c r="G724" t="s">
        <v>39</v>
      </c>
      <c r="H724" t="s">
        <v>130</v>
      </c>
      <c r="I724">
        <v>1577</v>
      </c>
    </row>
    <row r="725" spans="1:9" x14ac:dyDescent="0.25">
      <c r="A725" s="167">
        <f>+COUNTIF($B$1:B725,Hoja1!$D$10)</f>
        <v>3</v>
      </c>
      <c r="B725">
        <v>25754</v>
      </c>
      <c r="C725">
        <v>2102</v>
      </c>
      <c r="D725">
        <v>2102</v>
      </c>
      <c r="E725" t="s">
        <v>154</v>
      </c>
      <c r="F725" t="s">
        <v>137</v>
      </c>
      <c r="G725" t="s">
        <v>39</v>
      </c>
      <c r="H725" t="s">
        <v>130</v>
      </c>
      <c r="I725">
        <v>2104</v>
      </c>
    </row>
    <row r="726" spans="1:9" x14ac:dyDescent="0.25">
      <c r="A726" s="167">
        <f>+COUNTIF($B$1:B726,Hoja1!$D$10)</f>
        <v>3</v>
      </c>
      <c r="B726">
        <v>25754</v>
      </c>
      <c r="C726">
        <v>2104</v>
      </c>
      <c r="D726">
        <v>2104</v>
      </c>
      <c r="E726" t="s">
        <v>155</v>
      </c>
      <c r="F726" t="s">
        <v>137</v>
      </c>
      <c r="G726" t="s">
        <v>39</v>
      </c>
      <c r="H726" t="s">
        <v>156</v>
      </c>
      <c r="I726">
        <v>18</v>
      </c>
    </row>
    <row r="727" spans="1:9" x14ac:dyDescent="0.25">
      <c r="A727" s="167">
        <f>+COUNTIF($B$1:B727,Hoja1!$D$10)</f>
        <v>3</v>
      </c>
      <c r="B727">
        <v>25754</v>
      </c>
      <c r="C727">
        <v>2829</v>
      </c>
      <c r="D727">
        <v>2829</v>
      </c>
      <c r="E727" t="s">
        <v>170</v>
      </c>
      <c r="F727" t="s">
        <v>137</v>
      </c>
      <c r="G727" t="s">
        <v>138</v>
      </c>
      <c r="H727" t="s">
        <v>156</v>
      </c>
      <c r="I727">
        <v>3748</v>
      </c>
    </row>
    <row r="728" spans="1:9" x14ac:dyDescent="0.25">
      <c r="A728" s="167">
        <f>+COUNTIF($B$1:B728,Hoja1!$D$10)</f>
        <v>3</v>
      </c>
      <c r="B728">
        <v>25754</v>
      </c>
      <c r="C728">
        <v>4813</v>
      </c>
      <c r="D728">
        <v>4813</v>
      </c>
      <c r="E728" t="s">
        <v>184</v>
      </c>
      <c r="F728" t="s">
        <v>137</v>
      </c>
      <c r="G728" t="s">
        <v>138</v>
      </c>
      <c r="H728" t="s">
        <v>182</v>
      </c>
      <c r="I728">
        <v>1</v>
      </c>
    </row>
    <row r="729" spans="1:9" x14ac:dyDescent="0.25">
      <c r="A729" s="167">
        <f>+COUNTIF($B$1:B729,Hoja1!$D$10)</f>
        <v>3</v>
      </c>
      <c r="B729">
        <v>25754</v>
      </c>
      <c r="C729">
        <v>9110</v>
      </c>
      <c r="D729">
        <v>9110</v>
      </c>
      <c r="E729" t="s">
        <v>186</v>
      </c>
      <c r="F729" t="s">
        <v>137</v>
      </c>
      <c r="G729" t="s">
        <v>39</v>
      </c>
      <c r="H729" t="s">
        <v>179</v>
      </c>
      <c r="I729">
        <v>4570</v>
      </c>
    </row>
    <row r="730" spans="1:9" x14ac:dyDescent="0.25">
      <c r="A730" s="167">
        <f>+COUNTIF($B$1:B730,Hoja1!$D$10)</f>
        <v>3</v>
      </c>
      <c r="B730">
        <v>25797</v>
      </c>
      <c r="C730">
        <v>2104</v>
      </c>
      <c r="D730">
        <v>2104</v>
      </c>
      <c r="E730" t="s">
        <v>155</v>
      </c>
      <c r="F730" t="s">
        <v>137</v>
      </c>
      <c r="G730" t="s">
        <v>39</v>
      </c>
      <c r="H730" t="s">
        <v>156</v>
      </c>
      <c r="I730">
        <v>8</v>
      </c>
    </row>
    <row r="731" spans="1:9" x14ac:dyDescent="0.25">
      <c r="A731" s="167">
        <f>+COUNTIF($B$1:B731,Hoja1!$D$10)</f>
        <v>3</v>
      </c>
      <c r="B731">
        <v>25807</v>
      </c>
      <c r="C731">
        <v>2104</v>
      </c>
      <c r="D731">
        <v>2104</v>
      </c>
      <c r="E731" t="s">
        <v>155</v>
      </c>
      <c r="F731" t="s">
        <v>137</v>
      </c>
      <c r="G731" t="s">
        <v>39</v>
      </c>
      <c r="H731" t="s">
        <v>156</v>
      </c>
      <c r="I731">
        <v>4</v>
      </c>
    </row>
    <row r="732" spans="1:9" x14ac:dyDescent="0.25">
      <c r="A732" s="167">
        <f>+COUNTIF($B$1:B732,Hoja1!$D$10)</f>
        <v>3</v>
      </c>
      <c r="B732">
        <v>25815</v>
      </c>
      <c r="C732">
        <v>4110</v>
      </c>
      <c r="D732">
        <v>4110</v>
      </c>
      <c r="E732" t="s">
        <v>367</v>
      </c>
      <c r="F732" t="s">
        <v>135</v>
      </c>
      <c r="G732" t="s">
        <v>39</v>
      </c>
      <c r="H732" t="s">
        <v>182</v>
      </c>
      <c r="I732">
        <v>18</v>
      </c>
    </row>
    <row r="733" spans="1:9" x14ac:dyDescent="0.25">
      <c r="A733" s="167">
        <f>+COUNTIF($B$1:B733,Hoja1!$D$10)</f>
        <v>3</v>
      </c>
      <c r="B733">
        <v>25817</v>
      </c>
      <c r="C733">
        <v>2104</v>
      </c>
      <c r="D733">
        <v>2104</v>
      </c>
      <c r="E733" t="s">
        <v>155</v>
      </c>
      <c r="F733" t="s">
        <v>137</v>
      </c>
      <c r="G733" t="s">
        <v>39</v>
      </c>
      <c r="H733" t="s">
        <v>156</v>
      </c>
      <c r="I733">
        <v>19</v>
      </c>
    </row>
    <row r="734" spans="1:9" x14ac:dyDescent="0.25">
      <c r="A734" s="167">
        <f>+COUNTIF($B$1:B734,Hoja1!$D$10)</f>
        <v>3</v>
      </c>
      <c r="B734">
        <v>25817</v>
      </c>
      <c r="C734">
        <v>9110</v>
      </c>
      <c r="D734">
        <v>9110</v>
      </c>
      <c r="E734" t="s">
        <v>186</v>
      </c>
      <c r="F734" t="s">
        <v>137</v>
      </c>
      <c r="G734" t="s">
        <v>39</v>
      </c>
      <c r="H734" t="s">
        <v>179</v>
      </c>
      <c r="I734">
        <v>131</v>
      </c>
    </row>
    <row r="735" spans="1:9" x14ac:dyDescent="0.25">
      <c r="A735" s="167">
        <f>+COUNTIF($B$1:B735,Hoja1!$D$10)</f>
        <v>3</v>
      </c>
      <c r="B735">
        <v>25843</v>
      </c>
      <c r="C735">
        <v>1214</v>
      </c>
      <c r="D735">
        <v>1214</v>
      </c>
      <c r="E735" t="s">
        <v>362</v>
      </c>
      <c r="F735" t="s">
        <v>142</v>
      </c>
      <c r="G735" t="s">
        <v>39</v>
      </c>
      <c r="H735" t="s">
        <v>130</v>
      </c>
      <c r="I735">
        <v>694</v>
      </c>
    </row>
    <row r="736" spans="1:9" x14ac:dyDescent="0.25">
      <c r="A736" s="167">
        <f>+COUNTIF($B$1:B736,Hoja1!$D$10)</f>
        <v>3</v>
      </c>
      <c r="B736">
        <v>25843</v>
      </c>
      <c r="C736">
        <v>1214</v>
      </c>
      <c r="D736">
        <v>1216</v>
      </c>
      <c r="E736" t="s">
        <v>362</v>
      </c>
      <c r="F736" t="s">
        <v>142</v>
      </c>
      <c r="G736" t="s">
        <v>39</v>
      </c>
      <c r="H736" t="s">
        <v>130</v>
      </c>
      <c r="I736">
        <v>564</v>
      </c>
    </row>
    <row r="737" spans="1:9" x14ac:dyDescent="0.25">
      <c r="A737" s="167">
        <f>+COUNTIF($B$1:B737,Hoja1!$D$10)</f>
        <v>3</v>
      </c>
      <c r="B737">
        <v>25843</v>
      </c>
      <c r="C737">
        <v>2829</v>
      </c>
      <c r="D737">
        <v>2829</v>
      </c>
      <c r="E737" t="s">
        <v>170</v>
      </c>
      <c r="F737" t="s">
        <v>137</v>
      </c>
      <c r="G737" t="s">
        <v>138</v>
      </c>
      <c r="H737" t="s">
        <v>156</v>
      </c>
      <c r="I737">
        <v>374</v>
      </c>
    </row>
    <row r="738" spans="1:9" x14ac:dyDescent="0.25">
      <c r="A738" s="167">
        <f>+COUNTIF($B$1:B738,Hoja1!$D$10)</f>
        <v>3</v>
      </c>
      <c r="B738">
        <v>25875</v>
      </c>
      <c r="C738">
        <v>2104</v>
      </c>
      <c r="D738">
        <v>2104</v>
      </c>
      <c r="E738" t="s">
        <v>155</v>
      </c>
      <c r="F738" t="s">
        <v>137</v>
      </c>
      <c r="G738" t="s">
        <v>39</v>
      </c>
      <c r="H738" t="s">
        <v>156</v>
      </c>
      <c r="I738">
        <v>38</v>
      </c>
    </row>
    <row r="739" spans="1:9" x14ac:dyDescent="0.25">
      <c r="A739" s="167">
        <f>+COUNTIF($B$1:B739,Hoja1!$D$10)</f>
        <v>3</v>
      </c>
      <c r="B739">
        <v>25875</v>
      </c>
      <c r="C739">
        <v>2829</v>
      </c>
      <c r="D739">
        <v>2829</v>
      </c>
      <c r="E739" t="s">
        <v>170</v>
      </c>
      <c r="F739" t="s">
        <v>137</v>
      </c>
      <c r="G739" t="s">
        <v>138</v>
      </c>
      <c r="H739" t="s">
        <v>156</v>
      </c>
      <c r="I739">
        <v>216</v>
      </c>
    </row>
    <row r="740" spans="1:9" x14ac:dyDescent="0.25">
      <c r="A740" s="167">
        <f>+COUNTIF($B$1:B740,Hoja1!$D$10)</f>
        <v>3</v>
      </c>
      <c r="B740">
        <v>25875</v>
      </c>
      <c r="C740">
        <v>9110</v>
      </c>
      <c r="D740">
        <v>9110</v>
      </c>
      <c r="E740" t="s">
        <v>186</v>
      </c>
      <c r="F740" t="s">
        <v>137</v>
      </c>
      <c r="G740" t="s">
        <v>39</v>
      </c>
      <c r="H740" t="s">
        <v>179</v>
      </c>
      <c r="I740">
        <v>1179</v>
      </c>
    </row>
    <row r="741" spans="1:9" x14ac:dyDescent="0.25">
      <c r="A741" s="167">
        <f>+COUNTIF($B$1:B741,Hoja1!$D$10)</f>
        <v>3</v>
      </c>
      <c r="B741">
        <v>25899</v>
      </c>
      <c r="C741">
        <v>1214</v>
      </c>
      <c r="D741">
        <v>1214</v>
      </c>
      <c r="E741" t="s">
        <v>362</v>
      </c>
      <c r="F741" t="s">
        <v>142</v>
      </c>
      <c r="G741" t="s">
        <v>39</v>
      </c>
      <c r="H741" t="s">
        <v>130</v>
      </c>
      <c r="I741">
        <v>226</v>
      </c>
    </row>
    <row r="742" spans="1:9" x14ac:dyDescent="0.25">
      <c r="A742" s="167">
        <f>+COUNTIF($B$1:B742,Hoja1!$D$10)</f>
        <v>3</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3</v>
      </c>
      <c r="B744">
        <v>25899</v>
      </c>
      <c r="C744">
        <v>2829</v>
      </c>
      <c r="D744">
        <v>2829</v>
      </c>
      <c r="E744" t="s">
        <v>170</v>
      </c>
      <c r="F744" t="s">
        <v>137</v>
      </c>
      <c r="G744" t="s">
        <v>138</v>
      </c>
      <c r="H744" t="s">
        <v>156</v>
      </c>
      <c r="I744">
        <v>2153</v>
      </c>
    </row>
    <row r="745" spans="1:9" x14ac:dyDescent="0.25">
      <c r="A745" s="167">
        <f>+COUNTIF($B$1:B745,Hoja1!$D$10)</f>
        <v>3</v>
      </c>
      <c r="B745">
        <v>25899</v>
      </c>
      <c r="C745">
        <v>9110</v>
      </c>
      <c r="D745">
        <v>9110</v>
      </c>
      <c r="E745" t="s">
        <v>186</v>
      </c>
      <c r="F745" t="s">
        <v>137</v>
      </c>
      <c r="G745" t="s">
        <v>39</v>
      </c>
      <c r="H745" t="s">
        <v>179</v>
      </c>
      <c r="I745">
        <v>81</v>
      </c>
    </row>
    <row r="746" spans="1:9" x14ac:dyDescent="0.25">
      <c r="A746" s="167">
        <f>+COUNTIF($B$1:B746,Hoja1!$D$10)</f>
        <v>3</v>
      </c>
      <c r="B746">
        <v>27001</v>
      </c>
      <c r="C746">
        <v>1118</v>
      </c>
      <c r="D746">
        <v>1118</v>
      </c>
      <c r="E746" t="s">
        <v>368</v>
      </c>
      <c r="F746" t="s">
        <v>188</v>
      </c>
      <c r="G746" t="s">
        <v>39</v>
      </c>
      <c r="H746" t="s">
        <v>130</v>
      </c>
      <c r="I746">
        <v>12814</v>
      </c>
    </row>
    <row r="747" spans="1:9" x14ac:dyDescent="0.25">
      <c r="A747" s="167">
        <f>+COUNTIF($B$1:B747,Hoja1!$D$10)</f>
        <v>3</v>
      </c>
      <c r="B747">
        <v>27001</v>
      </c>
      <c r="C747">
        <v>1812</v>
      </c>
      <c r="D747">
        <v>1812</v>
      </c>
      <c r="E747" t="s">
        <v>147</v>
      </c>
      <c r="F747" t="s">
        <v>129</v>
      </c>
      <c r="G747" t="s">
        <v>138</v>
      </c>
      <c r="H747" t="s">
        <v>130</v>
      </c>
      <c r="I747">
        <v>43</v>
      </c>
    </row>
    <row r="748" spans="1:9" x14ac:dyDescent="0.25">
      <c r="A748" s="167">
        <f>+COUNTIF($B$1:B748,Hoja1!$D$10)</f>
        <v>3</v>
      </c>
      <c r="B748">
        <v>27001</v>
      </c>
      <c r="C748">
        <v>1818</v>
      </c>
      <c r="D748">
        <v>1818</v>
      </c>
      <c r="E748" t="s">
        <v>149</v>
      </c>
      <c r="F748" t="s">
        <v>137</v>
      </c>
      <c r="G748" t="s">
        <v>138</v>
      </c>
      <c r="H748" t="s">
        <v>130</v>
      </c>
      <c r="I748">
        <v>3</v>
      </c>
    </row>
    <row r="749" spans="1:9" x14ac:dyDescent="0.25">
      <c r="A749" s="167">
        <f>+COUNTIF($B$1:B749,Hoja1!$D$10)</f>
        <v>3</v>
      </c>
      <c r="B749">
        <v>27001</v>
      </c>
      <c r="C749">
        <v>2102</v>
      </c>
      <c r="D749">
        <v>2102</v>
      </c>
      <c r="E749" t="s">
        <v>154</v>
      </c>
      <c r="F749" t="s">
        <v>137</v>
      </c>
      <c r="G749" t="s">
        <v>39</v>
      </c>
      <c r="H749" t="s">
        <v>130</v>
      </c>
      <c r="I749">
        <v>1440</v>
      </c>
    </row>
    <row r="750" spans="1:9" x14ac:dyDescent="0.25">
      <c r="A750" s="167">
        <f>+COUNTIF($B$1:B750,Hoja1!$D$10)</f>
        <v>3</v>
      </c>
      <c r="B750">
        <v>27001</v>
      </c>
      <c r="C750">
        <v>2104</v>
      </c>
      <c r="D750">
        <v>2104</v>
      </c>
      <c r="E750" t="s">
        <v>155</v>
      </c>
      <c r="F750" t="s">
        <v>137</v>
      </c>
      <c r="G750" t="s">
        <v>39</v>
      </c>
      <c r="H750" t="s">
        <v>156</v>
      </c>
      <c r="I750">
        <v>174</v>
      </c>
    </row>
    <row r="751" spans="1:9" x14ac:dyDescent="0.25">
      <c r="A751" s="167">
        <f>+COUNTIF($B$1:B751,Hoja1!$D$10)</f>
        <v>3</v>
      </c>
      <c r="B751">
        <v>27001</v>
      </c>
      <c r="C751">
        <v>2106</v>
      </c>
      <c r="D751">
        <v>2106</v>
      </c>
      <c r="E751" t="s">
        <v>202</v>
      </c>
      <c r="F751" t="s">
        <v>137</v>
      </c>
      <c r="G751" t="s">
        <v>39</v>
      </c>
      <c r="H751" t="s">
        <v>156</v>
      </c>
      <c r="I751">
        <v>80</v>
      </c>
    </row>
    <row r="752" spans="1:9" x14ac:dyDescent="0.25">
      <c r="A752" s="167">
        <f>+COUNTIF($B$1:B752,Hoja1!$D$10)</f>
        <v>3</v>
      </c>
      <c r="B752">
        <v>27001</v>
      </c>
      <c r="C752">
        <v>2833</v>
      </c>
      <c r="D752">
        <v>2833</v>
      </c>
      <c r="E752" t="s">
        <v>171</v>
      </c>
      <c r="F752" t="s">
        <v>129</v>
      </c>
      <c r="G752" t="s">
        <v>138</v>
      </c>
      <c r="H752" t="s">
        <v>156</v>
      </c>
      <c r="I752">
        <v>53</v>
      </c>
    </row>
    <row r="753" spans="1:9" x14ac:dyDescent="0.25">
      <c r="A753" s="167">
        <f>+COUNTIF($B$1:B753,Hoja1!$D$10)</f>
        <v>3</v>
      </c>
      <c r="B753">
        <v>27001</v>
      </c>
      <c r="C753">
        <v>9110</v>
      </c>
      <c r="D753">
        <v>9110</v>
      </c>
      <c r="E753" t="s">
        <v>186</v>
      </c>
      <c r="F753" t="s">
        <v>137</v>
      </c>
      <c r="G753" t="s">
        <v>39</v>
      </c>
      <c r="H753" t="s">
        <v>179</v>
      </c>
      <c r="I753">
        <v>517</v>
      </c>
    </row>
    <row r="754" spans="1:9" x14ac:dyDescent="0.25">
      <c r="A754" s="167">
        <f>+COUNTIF($B$1:B754,Hoja1!$D$10)</f>
        <v>3</v>
      </c>
      <c r="B754">
        <v>27001</v>
      </c>
      <c r="C754">
        <v>9116</v>
      </c>
      <c r="D754">
        <v>9116</v>
      </c>
      <c r="E754" t="s">
        <v>187</v>
      </c>
      <c r="F754" t="s">
        <v>188</v>
      </c>
      <c r="G754" t="s">
        <v>138</v>
      </c>
      <c r="H754" t="s">
        <v>156</v>
      </c>
      <c r="I754">
        <v>1581</v>
      </c>
    </row>
    <row r="755" spans="1:9" x14ac:dyDescent="0.25">
      <c r="A755" s="167">
        <f>+COUNTIF($B$1:B755,Hoja1!$D$10)</f>
        <v>3</v>
      </c>
      <c r="B755">
        <v>27006</v>
      </c>
      <c r="C755">
        <v>1118</v>
      </c>
      <c r="D755">
        <v>1118</v>
      </c>
      <c r="E755" t="s">
        <v>368</v>
      </c>
      <c r="F755" t="s">
        <v>188</v>
      </c>
      <c r="G755" t="s">
        <v>39</v>
      </c>
      <c r="H755" t="s">
        <v>130</v>
      </c>
      <c r="I755">
        <v>26</v>
      </c>
    </row>
    <row r="756" spans="1:9" x14ac:dyDescent="0.25">
      <c r="A756" s="167">
        <f>+COUNTIF($B$1:B756,Hoja1!$D$10)</f>
        <v>3</v>
      </c>
      <c r="B756">
        <v>27075</v>
      </c>
      <c r="C756">
        <v>1118</v>
      </c>
      <c r="D756">
        <v>1118</v>
      </c>
      <c r="E756" t="s">
        <v>368</v>
      </c>
      <c r="F756" t="s">
        <v>188</v>
      </c>
      <c r="G756" t="s">
        <v>39</v>
      </c>
      <c r="H756" t="s">
        <v>130</v>
      </c>
      <c r="I756">
        <v>199</v>
      </c>
    </row>
    <row r="757" spans="1:9" x14ac:dyDescent="0.25">
      <c r="A757" s="167">
        <f>+COUNTIF($B$1:B757,Hoja1!$D$10)</f>
        <v>3</v>
      </c>
      <c r="B757">
        <v>27250</v>
      </c>
      <c r="C757">
        <v>9929</v>
      </c>
      <c r="D757">
        <v>9929</v>
      </c>
      <c r="E757" t="s">
        <v>194</v>
      </c>
      <c r="F757" t="s">
        <v>195</v>
      </c>
      <c r="G757" t="s">
        <v>39</v>
      </c>
      <c r="H757" t="s">
        <v>130</v>
      </c>
      <c r="I757">
        <v>19</v>
      </c>
    </row>
    <row r="758" spans="1:9" x14ac:dyDescent="0.25">
      <c r="A758" s="167">
        <f>+COUNTIF($B$1:B758,Hoja1!$D$10)</f>
        <v>3</v>
      </c>
      <c r="B758">
        <v>27361</v>
      </c>
      <c r="C758">
        <v>1118</v>
      </c>
      <c r="D758">
        <v>1118</v>
      </c>
      <c r="E758" t="s">
        <v>368</v>
      </c>
      <c r="F758" t="s">
        <v>188</v>
      </c>
      <c r="G758" t="s">
        <v>39</v>
      </c>
      <c r="H758" t="s">
        <v>130</v>
      </c>
      <c r="I758">
        <v>1878</v>
      </c>
    </row>
    <row r="759" spans="1:9" x14ac:dyDescent="0.25">
      <c r="A759" s="167">
        <f>+COUNTIF($B$1:B759,Hoja1!$D$10)</f>
        <v>3</v>
      </c>
      <c r="B759">
        <v>27361</v>
      </c>
      <c r="C759">
        <v>2104</v>
      </c>
      <c r="D759">
        <v>2104</v>
      </c>
      <c r="E759" t="s">
        <v>155</v>
      </c>
      <c r="F759" t="s">
        <v>137</v>
      </c>
      <c r="G759" t="s">
        <v>39</v>
      </c>
      <c r="H759" t="s">
        <v>156</v>
      </c>
      <c r="I759">
        <v>30</v>
      </c>
    </row>
    <row r="760" spans="1:9" x14ac:dyDescent="0.25">
      <c r="A760" s="167">
        <f>+COUNTIF($B$1:B760,Hoja1!$D$10)</f>
        <v>3</v>
      </c>
      <c r="B760">
        <v>27615</v>
      </c>
      <c r="C760">
        <v>1118</v>
      </c>
      <c r="D760">
        <v>1118</v>
      </c>
      <c r="E760" t="s">
        <v>368</v>
      </c>
      <c r="F760" t="s">
        <v>188</v>
      </c>
      <c r="G760" t="s">
        <v>39</v>
      </c>
      <c r="H760" t="s">
        <v>130</v>
      </c>
      <c r="I760">
        <v>121</v>
      </c>
    </row>
    <row r="761" spans="1:9" x14ac:dyDescent="0.25">
      <c r="A761" s="167">
        <f>+COUNTIF($B$1:B761,Hoja1!$D$10)</f>
        <v>3</v>
      </c>
      <c r="B761">
        <v>27615</v>
      </c>
      <c r="C761">
        <v>2104</v>
      </c>
      <c r="D761">
        <v>2104</v>
      </c>
      <c r="E761" t="s">
        <v>155</v>
      </c>
      <c r="F761" t="s">
        <v>137</v>
      </c>
      <c r="G761" t="s">
        <v>39</v>
      </c>
      <c r="H761" t="s">
        <v>156</v>
      </c>
      <c r="I761">
        <v>6</v>
      </c>
    </row>
    <row r="762" spans="1:9" x14ac:dyDescent="0.25">
      <c r="A762" s="167">
        <f>+COUNTIF($B$1:B762,Hoja1!$D$10)</f>
        <v>3</v>
      </c>
      <c r="B762">
        <v>41001</v>
      </c>
      <c r="C762">
        <v>1111</v>
      </c>
      <c r="D762">
        <v>1111</v>
      </c>
      <c r="E762" t="s">
        <v>131</v>
      </c>
      <c r="F762" t="s">
        <v>132</v>
      </c>
      <c r="G762" t="s">
        <v>39</v>
      </c>
      <c r="H762" t="s">
        <v>130</v>
      </c>
      <c r="I762">
        <v>1</v>
      </c>
    </row>
    <row r="763" spans="1:9" x14ac:dyDescent="0.25">
      <c r="A763" s="167">
        <f>+COUNTIF($B$1:B763,Hoja1!$D$10)</f>
        <v>3</v>
      </c>
      <c r="B763">
        <v>41001</v>
      </c>
      <c r="C763">
        <v>1114</v>
      </c>
      <c r="D763">
        <v>1114</v>
      </c>
      <c r="E763" t="s">
        <v>369</v>
      </c>
      <c r="F763" t="s">
        <v>370</v>
      </c>
      <c r="G763" t="s">
        <v>39</v>
      </c>
      <c r="H763" t="s">
        <v>130</v>
      </c>
      <c r="I763">
        <v>11371</v>
      </c>
    </row>
    <row r="764" spans="1:9" x14ac:dyDescent="0.25">
      <c r="A764" s="167">
        <f>+COUNTIF($B$1:B764,Hoja1!$D$10)</f>
        <v>3</v>
      </c>
      <c r="B764">
        <v>41001</v>
      </c>
      <c r="C764">
        <v>1207</v>
      </c>
      <c r="D764">
        <v>1207</v>
      </c>
      <c r="E764" t="s">
        <v>134</v>
      </c>
      <c r="F764" t="s">
        <v>135</v>
      </c>
      <c r="G764" t="s">
        <v>39</v>
      </c>
      <c r="H764" t="s">
        <v>130</v>
      </c>
      <c r="I764">
        <v>1129</v>
      </c>
    </row>
    <row r="765" spans="1:9" x14ac:dyDescent="0.25">
      <c r="A765" s="167">
        <f>+COUNTIF($B$1:B765,Hoja1!$D$10)</f>
        <v>3</v>
      </c>
      <c r="B765">
        <v>41001</v>
      </c>
      <c r="C765">
        <v>1209</v>
      </c>
      <c r="D765">
        <v>1209</v>
      </c>
      <c r="E765" t="s">
        <v>330</v>
      </c>
      <c r="F765" t="s">
        <v>242</v>
      </c>
      <c r="G765" t="s">
        <v>39</v>
      </c>
      <c r="H765" t="s">
        <v>130</v>
      </c>
      <c r="I765">
        <v>1</v>
      </c>
    </row>
    <row r="766" spans="1:9" x14ac:dyDescent="0.25">
      <c r="A766" s="167">
        <f>+COUNTIF($B$1:B766,Hoja1!$D$10)</f>
        <v>3</v>
      </c>
      <c r="B766">
        <v>41001</v>
      </c>
      <c r="C766">
        <v>1704</v>
      </c>
      <c r="D766">
        <v>1704</v>
      </c>
      <c r="E766" t="s">
        <v>136</v>
      </c>
      <c r="F766" t="s">
        <v>137</v>
      </c>
      <c r="G766" t="s">
        <v>138</v>
      </c>
      <c r="H766" t="s">
        <v>130</v>
      </c>
      <c r="I766">
        <v>35</v>
      </c>
    </row>
    <row r="767" spans="1:9" x14ac:dyDescent="0.25">
      <c r="A767" s="167">
        <f>+COUNTIF($B$1:B767,Hoja1!$D$10)</f>
        <v>3</v>
      </c>
      <c r="B767">
        <v>41001</v>
      </c>
      <c r="C767">
        <v>1707</v>
      </c>
      <c r="D767">
        <v>1707</v>
      </c>
      <c r="E767" t="s">
        <v>245</v>
      </c>
      <c r="F767" t="s">
        <v>137</v>
      </c>
      <c r="G767" t="s">
        <v>138</v>
      </c>
      <c r="H767" t="s">
        <v>130</v>
      </c>
      <c r="I767">
        <v>43</v>
      </c>
    </row>
    <row r="768" spans="1:9" x14ac:dyDescent="0.25">
      <c r="A768" s="167">
        <f>+COUNTIF($B$1:B768,Hoja1!$D$10)</f>
        <v>3</v>
      </c>
      <c r="B768">
        <v>41001</v>
      </c>
      <c r="C768">
        <v>1711</v>
      </c>
      <c r="D768">
        <v>1711</v>
      </c>
      <c r="E768" t="s">
        <v>141</v>
      </c>
      <c r="F768" t="s">
        <v>142</v>
      </c>
      <c r="G768" t="s">
        <v>138</v>
      </c>
      <c r="H768" t="s">
        <v>130</v>
      </c>
      <c r="I768">
        <v>47</v>
      </c>
    </row>
    <row r="769" spans="1:9" x14ac:dyDescent="0.25">
      <c r="A769" s="167">
        <f>+COUNTIF($B$1:B769,Hoja1!$D$10)</f>
        <v>3</v>
      </c>
      <c r="B769">
        <v>41001</v>
      </c>
      <c r="C769">
        <v>1714</v>
      </c>
      <c r="D769">
        <v>1714</v>
      </c>
      <c r="E769" t="s">
        <v>144</v>
      </c>
      <c r="F769" t="s">
        <v>137</v>
      </c>
      <c r="G769" t="s">
        <v>138</v>
      </c>
      <c r="H769" t="s">
        <v>130</v>
      </c>
      <c r="I769">
        <v>55</v>
      </c>
    </row>
    <row r="770" spans="1:9" x14ac:dyDescent="0.25">
      <c r="A770" s="167">
        <f>+COUNTIF($B$1:B770,Hoja1!$D$10)</f>
        <v>3</v>
      </c>
      <c r="B770">
        <v>41001</v>
      </c>
      <c r="C770">
        <v>1722</v>
      </c>
      <c r="D770">
        <v>1722</v>
      </c>
      <c r="E770" t="s">
        <v>204</v>
      </c>
      <c r="F770" t="s">
        <v>153</v>
      </c>
      <c r="G770" t="s">
        <v>138</v>
      </c>
      <c r="H770" t="s">
        <v>130</v>
      </c>
      <c r="I770">
        <v>66</v>
      </c>
    </row>
    <row r="771" spans="1:9" x14ac:dyDescent="0.25">
      <c r="A771" s="167">
        <f>+COUNTIF($B$1:B771,Hoja1!$D$10)</f>
        <v>3</v>
      </c>
      <c r="B771">
        <v>41001</v>
      </c>
      <c r="C771">
        <v>1818</v>
      </c>
      <c r="D771">
        <v>1816</v>
      </c>
      <c r="E771" t="s">
        <v>149</v>
      </c>
      <c r="F771" t="s">
        <v>129</v>
      </c>
      <c r="G771" t="s">
        <v>138</v>
      </c>
      <c r="H771" t="s">
        <v>130</v>
      </c>
      <c r="I771">
        <v>38</v>
      </c>
    </row>
    <row r="772" spans="1:9" x14ac:dyDescent="0.25">
      <c r="A772" s="167">
        <f>+COUNTIF($B$1:B772,Hoja1!$D$10)</f>
        <v>3</v>
      </c>
      <c r="B772">
        <v>41001</v>
      </c>
      <c r="C772">
        <v>1818</v>
      </c>
      <c r="D772">
        <v>1818</v>
      </c>
      <c r="E772" t="s">
        <v>149</v>
      </c>
      <c r="F772" t="s">
        <v>137</v>
      </c>
      <c r="G772" t="s">
        <v>138</v>
      </c>
      <c r="H772" t="s">
        <v>130</v>
      </c>
      <c r="I772">
        <v>1411</v>
      </c>
    </row>
    <row r="773" spans="1:9" x14ac:dyDescent="0.25">
      <c r="A773" s="167">
        <f>+COUNTIF($B$1:B773,Hoja1!$D$10)</f>
        <v>3</v>
      </c>
      <c r="B773">
        <v>41001</v>
      </c>
      <c r="C773">
        <v>1826</v>
      </c>
      <c r="D773">
        <v>1826</v>
      </c>
      <c r="E773" t="s">
        <v>151</v>
      </c>
      <c r="F773" t="s">
        <v>137</v>
      </c>
      <c r="G773" t="s">
        <v>138</v>
      </c>
      <c r="H773" t="s">
        <v>130</v>
      </c>
      <c r="I773">
        <v>1387</v>
      </c>
    </row>
    <row r="774" spans="1:9" x14ac:dyDescent="0.25">
      <c r="A774" s="167">
        <f>+COUNTIF($B$1:B774,Hoja1!$D$10)</f>
        <v>3</v>
      </c>
      <c r="B774">
        <v>41001</v>
      </c>
      <c r="C774">
        <v>2102</v>
      </c>
      <c r="D774">
        <v>2102</v>
      </c>
      <c r="E774" t="s">
        <v>154</v>
      </c>
      <c r="F774" t="s">
        <v>137</v>
      </c>
      <c r="G774" t="s">
        <v>39</v>
      </c>
      <c r="H774" t="s">
        <v>130</v>
      </c>
      <c r="I774">
        <v>3185</v>
      </c>
    </row>
    <row r="775" spans="1:9" x14ac:dyDescent="0.25">
      <c r="A775" s="167">
        <f>+COUNTIF($B$1:B775,Hoja1!$D$10)</f>
        <v>3</v>
      </c>
      <c r="B775">
        <v>41001</v>
      </c>
      <c r="C775">
        <v>2104</v>
      </c>
      <c r="D775">
        <v>2104</v>
      </c>
      <c r="E775" t="s">
        <v>155</v>
      </c>
      <c r="F775" t="s">
        <v>137</v>
      </c>
      <c r="G775" t="s">
        <v>39</v>
      </c>
      <c r="H775" t="s">
        <v>156</v>
      </c>
      <c r="I775">
        <v>328</v>
      </c>
    </row>
    <row r="776" spans="1:9" x14ac:dyDescent="0.25">
      <c r="A776" s="167">
        <f>+COUNTIF($B$1:B776,Hoja1!$D$10)</f>
        <v>3</v>
      </c>
      <c r="B776">
        <v>41001</v>
      </c>
      <c r="C776">
        <v>2721</v>
      </c>
      <c r="D776">
        <v>2721</v>
      </c>
      <c r="E776" t="s">
        <v>163</v>
      </c>
      <c r="F776" t="s">
        <v>129</v>
      </c>
      <c r="G776" t="s">
        <v>138</v>
      </c>
      <c r="H776" t="s">
        <v>156</v>
      </c>
      <c r="I776">
        <v>467</v>
      </c>
    </row>
    <row r="777" spans="1:9" x14ac:dyDescent="0.25">
      <c r="A777" s="167">
        <f>+COUNTIF($B$1:B777,Hoja1!$D$10)</f>
        <v>3</v>
      </c>
      <c r="B777">
        <v>41001</v>
      </c>
      <c r="C777">
        <v>2828</v>
      </c>
      <c r="D777">
        <v>2828</v>
      </c>
      <c r="E777" t="s">
        <v>371</v>
      </c>
      <c r="F777" t="s">
        <v>370</v>
      </c>
      <c r="G777" t="s">
        <v>138</v>
      </c>
      <c r="H777" t="s">
        <v>156</v>
      </c>
      <c r="I777">
        <v>2509</v>
      </c>
    </row>
    <row r="778" spans="1:9" x14ac:dyDescent="0.25">
      <c r="A778" s="167">
        <f>+COUNTIF($B$1:B778,Hoja1!$D$10)</f>
        <v>3</v>
      </c>
      <c r="B778">
        <v>41001</v>
      </c>
      <c r="C778">
        <v>2829</v>
      </c>
      <c r="D778">
        <v>2829</v>
      </c>
      <c r="E778" t="s">
        <v>170</v>
      </c>
      <c r="F778" t="s">
        <v>137</v>
      </c>
      <c r="G778" t="s">
        <v>138</v>
      </c>
      <c r="H778" t="s">
        <v>156</v>
      </c>
      <c r="I778">
        <v>1540</v>
      </c>
    </row>
    <row r="779" spans="1:9" x14ac:dyDescent="0.25">
      <c r="A779" s="167">
        <f>+COUNTIF($B$1:B779,Hoja1!$D$10)</f>
        <v>3</v>
      </c>
      <c r="B779">
        <v>41001</v>
      </c>
      <c r="C779">
        <v>4813</v>
      </c>
      <c r="D779">
        <v>4813</v>
      </c>
      <c r="E779" t="s">
        <v>184</v>
      </c>
      <c r="F779" t="s">
        <v>137</v>
      </c>
      <c r="G779" t="s">
        <v>138</v>
      </c>
      <c r="H779" t="s">
        <v>182</v>
      </c>
      <c r="I779">
        <v>223</v>
      </c>
    </row>
    <row r="780" spans="1:9" x14ac:dyDescent="0.25">
      <c r="A780" s="167">
        <f>+COUNTIF($B$1:B780,Hoja1!$D$10)</f>
        <v>3</v>
      </c>
      <c r="B780">
        <v>41001</v>
      </c>
      <c r="C780">
        <v>9110</v>
      </c>
      <c r="D780">
        <v>9110</v>
      </c>
      <c r="E780" t="s">
        <v>186</v>
      </c>
      <c r="F780" t="s">
        <v>137</v>
      </c>
      <c r="G780" t="s">
        <v>39</v>
      </c>
      <c r="H780" t="s">
        <v>179</v>
      </c>
      <c r="I780">
        <v>3298</v>
      </c>
    </row>
    <row r="781" spans="1:9" x14ac:dyDescent="0.25">
      <c r="A781" s="167">
        <f>+COUNTIF($B$1:B781,Hoja1!$D$10)</f>
        <v>3</v>
      </c>
      <c r="B781">
        <v>41001</v>
      </c>
      <c r="C781">
        <v>9116</v>
      </c>
      <c r="D781">
        <v>9116</v>
      </c>
      <c r="E781" t="s">
        <v>187</v>
      </c>
      <c r="F781" t="s">
        <v>188</v>
      </c>
      <c r="G781" t="s">
        <v>138</v>
      </c>
      <c r="H781" t="s">
        <v>156</v>
      </c>
      <c r="I781">
        <v>96</v>
      </c>
    </row>
    <row r="782" spans="1:9" x14ac:dyDescent="0.25">
      <c r="A782" s="167">
        <f>+COUNTIF($B$1:B782,Hoja1!$D$10)</f>
        <v>3</v>
      </c>
      <c r="B782">
        <v>41001</v>
      </c>
      <c r="C782">
        <v>9907</v>
      </c>
      <c r="D782">
        <v>9907</v>
      </c>
      <c r="E782" t="s">
        <v>372</v>
      </c>
      <c r="F782" t="s">
        <v>370</v>
      </c>
      <c r="G782" t="s">
        <v>138</v>
      </c>
      <c r="H782" t="s">
        <v>156</v>
      </c>
      <c r="I782">
        <v>1757</v>
      </c>
    </row>
    <row r="783" spans="1:9" x14ac:dyDescent="0.25">
      <c r="A783" s="167">
        <f>+COUNTIF($B$1:B783,Hoja1!$D$10)</f>
        <v>3</v>
      </c>
      <c r="B783">
        <v>41001</v>
      </c>
      <c r="C783">
        <v>9929</v>
      </c>
      <c r="D783">
        <v>9929</v>
      </c>
      <c r="E783" t="s">
        <v>194</v>
      </c>
      <c r="F783" t="s">
        <v>195</v>
      </c>
      <c r="G783" t="s">
        <v>39</v>
      </c>
      <c r="H783" t="s">
        <v>130</v>
      </c>
      <c r="I783">
        <v>1</v>
      </c>
    </row>
    <row r="784" spans="1:9" x14ac:dyDescent="0.25">
      <c r="A784" s="167">
        <f>+COUNTIF($B$1:B784,Hoja1!$D$10)</f>
        <v>3</v>
      </c>
      <c r="B784">
        <v>41006</v>
      </c>
      <c r="C784">
        <v>2104</v>
      </c>
      <c r="D784">
        <v>2104</v>
      </c>
      <c r="E784" t="s">
        <v>155</v>
      </c>
      <c r="F784" t="s">
        <v>137</v>
      </c>
      <c r="G784" t="s">
        <v>39</v>
      </c>
      <c r="H784" t="s">
        <v>156</v>
      </c>
      <c r="I784">
        <v>33</v>
      </c>
    </row>
    <row r="785" spans="1:9" x14ac:dyDescent="0.25">
      <c r="A785" s="167">
        <f>+COUNTIF($B$1:B785,Hoja1!$D$10)</f>
        <v>3</v>
      </c>
      <c r="B785">
        <v>41020</v>
      </c>
      <c r="C785">
        <v>2104</v>
      </c>
      <c r="D785">
        <v>2104</v>
      </c>
      <c r="E785" t="s">
        <v>155</v>
      </c>
      <c r="F785" t="s">
        <v>137</v>
      </c>
      <c r="G785" t="s">
        <v>39</v>
      </c>
      <c r="H785" t="s">
        <v>156</v>
      </c>
      <c r="I785">
        <v>50</v>
      </c>
    </row>
    <row r="786" spans="1:9" x14ac:dyDescent="0.25">
      <c r="A786" s="167">
        <f>+COUNTIF($B$1:B786,Hoja1!$D$10)</f>
        <v>3</v>
      </c>
      <c r="B786">
        <v>41132</v>
      </c>
      <c r="C786">
        <v>9110</v>
      </c>
      <c r="D786">
        <v>9110</v>
      </c>
      <c r="E786" t="s">
        <v>186</v>
      </c>
      <c r="F786" t="s">
        <v>137</v>
      </c>
      <c r="G786" t="s">
        <v>39</v>
      </c>
      <c r="H786" t="s">
        <v>179</v>
      </c>
      <c r="I786">
        <v>1036</v>
      </c>
    </row>
    <row r="787" spans="1:9" x14ac:dyDescent="0.25">
      <c r="A787" s="167">
        <f>+COUNTIF($B$1:B787,Hoja1!$D$10)</f>
        <v>3</v>
      </c>
      <c r="B787">
        <v>41206</v>
      </c>
      <c r="C787">
        <v>2104</v>
      </c>
      <c r="D787">
        <v>2104</v>
      </c>
      <c r="E787" t="s">
        <v>155</v>
      </c>
      <c r="F787" t="s">
        <v>137</v>
      </c>
      <c r="G787" t="s">
        <v>39</v>
      </c>
      <c r="H787" t="s">
        <v>156</v>
      </c>
      <c r="I787">
        <v>12</v>
      </c>
    </row>
    <row r="788" spans="1:9" x14ac:dyDescent="0.25">
      <c r="A788" s="167">
        <f>+COUNTIF($B$1:B788,Hoja1!$D$10)</f>
        <v>3</v>
      </c>
      <c r="B788">
        <v>41298</v>
      </c>
      <c r="C788">
        <v>1114</v>
      </c>
      <c r="D788">
        <v>1114</v>
      </c>
      <c r="E788" t="s">
        <v>369</v>
      </c>
      <c r="F788" t="s">
        <v>370</v>
      </c>
      <c r="G788" t="s">
        <v>39</v>
      </c>
      <c r="H788" t="s">
        <v>130</v>
      </c>
      <c r="I788">
        <v>1107</v>
      </c>
    </row>
    <row r="789" spans="1:9" x14ac:dyDescent="0.25">
      <c r="A789" s="167">
        <f>+COUNTIF($B$1:B789,Hoja1!$D$10)</f>
        <v>3</v>
      </c>
      <c r="B789">
        <v>41298</v>
      </c>
      <c r="C789">
        <v>2104</v>
      </c>
      <c r="D789">
        <v>2104</v>
      </c>
      <c r="E789" t="s">
        <v>155</v>
      </c>
      <c r="F789" t="s">
        <v>137</v>
      </c>
      <c r="G789" t="s">
        <v>39</v>
      </c>
      <c r="H789" t="s">
        <v>156</v>
      </c>
      <c r="I789">
        <v>78</v>
      </c>
    </row>
    <row r="790" spans="1:9" x14ac:dyDescent="0.25">
      <c r="A790" s="167">
        <f>+COUNTIF($B$1:B790,Hoja1!$D$10)</f>
        <v>3</v>
      </c>
      <c r="B790">
        <v>41298</v>
      </c>
      <c r="C790">
        <v>2829</v>
      </c>
      <c r="D790">
        <v>2829</v>
      </c>
      <c r="E790" t="s">
        <v>170</v>
      </c>
      <c r="F790" t="s">
        <v>137</v>
      </c>
      <c r="G790" t="s">
        <v>138</v>
      </c>
      <c r="H790" t="s">
        <v>156</v>
      </c>
      <c r="I790">
        <v>546</v>
      </c>
    </row>
    <row r="791" spans="1:9" x14ac:dyDescent="0.25">
      <c r="A791" s="167">
        <f>+COUNTIF($B$1:B791,Hoja1!$D$10)</f>
        <v>3</v>
      </c>
      <c r="B791">
        <v>41298</v>
      </c>
      <c r="C791">
        <v>9110</v>
      </c>
      <c r="D791">
        <v>9110</v>
      </c>
      <c r="E791" t="s">
        <v>186</v>
      </c>
      <c r="F791" t="s">
        <v>137</v>
      </c>
      <c r="G791" t="s">
        <v>39</v>
      </c>
      <c r="H791" t="s">
        <v>179</v>
      </c>
      <c r="I791">
        <v>1418</v>
      </c>
    </row>
    <row r="792" spans="1:9" x14ac:dyDescent="0.25">
      <c r="A792" s="167">
        <f>+COUNTIF($B$1:B792,Hoja1!$D$10)</f>
        <v>3</v>
      </c>
      <c r="B792">
        <v>41357</v>
      </c>
      <c r="C792">
        <v>2104</v>
      </c>
      <c r="D792">
        <v>2104</v>
      </c>
      <c r="E792" t="s">
        <v>155</v>
      </c>
      <c r="F792" t="s">
        <v>137</v>
      </c>
      <c r="G792" t="s">
        <v>39</v>
      </c>
      <c r="H792" t="s">
        <v>156</v>
      </c>
      <c r="I792">
        <v>13</v>
      </c>
    </row>
    <row r="793" spans="1:9" x14ac:dyDescent="0.25">
      <c r="A793" s="167">
        <f>+COUNTIF($B$1:B793,Hoja1!$D$10)</f>
        <v>3</v>
      </c>
      <c r="B793">
        <v>41359</v>
      </c>
      <c r="C793">
        <v>2104</v>
      </c>
      <c r="D793">
        <v>2104</v>
      </c>
      <c r="E793" t="s">
        <v>155</v>
      </c>
      <c r="F793" t="s">
        <v>137</v>
      </c>
      <c r="G793" t="s">
        <v>39</v>
      </c>
      <c r="H793" t="s">
        <v>156</v>
      </c>
      <c r="I793">
        <v>17</v>
      </c>
    </row>
    <row r="794" spans="1:9" x14ac:dyDescent="0.25">
      <c r="A794" s="167">
        <f>+COUNTIF($B$1:B794,Hoja1!$D$10)</f>
        <v>3</v>
      </c>
      <c r="B794">
        <v>41396</v>
      </c>
      <c r="C794">
        <v>1114</v>
      </c>
      <c r="D794">
        <v>1114</v>
      </c>
      <c r="E794" t="s">
        <v>369</v>
      </c>
      <c r="F794" t="s">
        <v>370</v>
      </c>
      <c r="G794" t="s">
        <v>39</v>
      </c>
      <c r="H794" t="s">
        <v>130</v>
      </c>
      <c r="I794">
        <v>802</v>
      </c>
    </row>
    <row r="795" spans="1:9" x14ac:dyDescent="0.25">
      <c r="A795" s="167">
        <f>+COUNTIF($B$1:B795,Hoja1!$D$10)</f>
        <v>3</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3</v>
      </c>
      <c r="B797">
        <v>41396</v>
      </c>
      <c r="C797">
        <v>9110</v>
      </c>
      <c r="D797">
        <v>9110</v>
      </c>
      <c r="E797" t="s">
        <v>186</v>
      </c>
      <c r="F797" t="s">
        <v>137</v>
      </c>
      <c r="G797" t="s">
        <v>39</v>
      </c>
      <c r="H797" t="s">
        <v>179</v>
      </c>
      <c r="I797">
        <v>993</v>
      </c>
    </row>
    <row r="798" spans="1:9" x14ac:dyDescent="0.25">
      <c r="A798" s="167">
        <f>+COUNTIF($B$1:B798,Hoja1!$D$10)</f>
        <v>3</v>
      </c>
      <c r="B798">
        <v>41396</v>
      </c>
      <c r="C798">
        <v>9929</v>
      </c>
      <c r="D798">
        <v>9929</v>
      </c>
      <c r="E798" t="s">
        <v>194</v>
      </c>
      <c r="F798" t="s">
        <v>195</v>
      </c>
      <c r="G798" t="s">
        <v>39</v>
      </c>
      <c r="H798" t="s">
        <v>130</v>
      </c>
      <c r="I798">
        <v>5</v>
      </c>
    </row>
    <row r="799" spans="1:9" x14ac:dyDescent="0.25">
      <c r="A799" s="167">
        <f>+COUNTIF($B$1:B799,Hoja1!$D$10)</f>
        <v>3</v>
      </c>
      <c r="B799">
        <v>41483</v>
      </c>
      <c r="C799">
        <v>9929</v>
      </c>
      <c r="D799">
        <v>9929</v>
      </c>
      <c r="E799" t="s">
        <v>194</v>
      </c>
      <c r="F799" t="s">
        <v>195</v>
      </c>
      <c r="G799" t="s">
        <v>39</v>
      </c>
      <c r="H799" t="s">
        <v>130</v>
      </c>
      <c r="I799">
        <v>1</v>
      </c>
    </row>
    <row r="800" spans="1:9" x14ac:dyDescent="0.25">
      <c r="A800" s="167">
        <f>+COUNTIF($B$1:B800,Hoja1!$D$10)</f>
        <v>3</v>
      </c>
      <c r="B800">
        <v>41551</v>
      </c>
      <c r="C800">
        <v>1114</v>
      </c>
      <c r="D800">
        <v>1114</v>
      </c>
      <c r="E800" t="s">
        <v>369</v>
      </c>
      <c r="F800" t="s">
        <v>370</v>
      </c>
      <c r="G800" t="s">
        <v>39</v>
      </c>
      <c r="H800" t="s">
        <v>130</v>
      </c>
      <c r="I800">
        <v>1601</v>
      </c>
    </row>
    <row r="801" spans="1:9" x14ac:dyDescent="0.25">
      <c r="A801" s="167">
        <f>+COUNTIF($B$1:B801,Hoja1!$D$10)</f>
        <v>3</v>
      </c>
      <c r="B801">
        <v>41551</v>
      </c>
      <c r="C801">
        <v>1115</v>
      </c>
      <c r="D801">
        <v>1115</v>
      </c>
      <c r="E801" t="s">
        <v>349</v>
      </c>
      <c r="F801" t="s">
        <v>350</v>
      </c>
      <c r="G801" t="s">
        <v>39</v>
      </c>
      <c r="H801" t="s">
        <v>130</v>
      </c>
      <c r="I801">
        <v>24</v>
      </c>
    </row>
    <row r="802" spans="1:9" x14ac:dyDescent="0.25">
      <c r="A802" s="167">
        <f>+COUNTIF($B$1:B802,Hoja1!$D$10)</f>
        <v>3</v>
      </c>
      <c r="B802">
        <v>41551</v>
      </c>
      <c r="C802">
        <v>1720</v>
      </c>
      <c r="D802">
        <v>1720</v>
      </c>
      <c r="E802" t="s">
        <v>359</v>
      </c>
      <c r="F802" t="s">
        <v>336</v>
      </c>
      <c r="G802" t="s">
        <v>138</v>
      </c>
      <c r="H802" t="s">
        <v>130</v>
      </c>
      <c r="I802">
        <v>30</v>
      </c>
    </row>
    <row r="803" spans="1:9" x14ac:dyDescent="0.25">
      <c r="A803" s="167">
        <f>+COUNTIF($B$1:B803,Hoja1!$D$10)</f>
        <v>3</v>
      </c>
      <c r="B803">
        <v>41551</v>
      </c>
      <c r="C803">
        <v>1827</v>
      </c>
      <c r="D803">
        <v>1827</v>
      </c>
      <c r="E803" t="s">
        <v>152</v>
      </c>
      <c r="F803" t="s">
        <v>153</v>
      </c>
      <c r="G803" t="s">
        <v>138</v>
      </c>
      <c r="H803" t="s">
        <v>130</v>
      </c>
      <c r="I803">
        <v>5</v>
      </c>
    </row>
    <row r="804" spans="1:9" x14ac:dyDescent="0.25">
      <c r="A804" s="167">
        <f>+COUNTIF($B$1:B804,Hoja1!$D$10)</f>
        <v>3</v>
      </c>
      <c r="B804">
        <v>41551</v>
      </c>
      <c r="C804">
        <v>2102</v>
      </c>
      <c r="D804">
        <v>2102</v>
      </c>
      <c r="E804" t="s">
        <v>154</v>
      </c>
      <c r="F804" t="s">
        <v>137</v>
      </c>
      <c r="G804" t="s">
        <v>39</v>
      </c>
      <c r="H804" t="s">
        <v>130</v>
      </c>
      <c r="I804">
        <v>3241</v>
      </c>
    </row>
    <row r="805" spans="1:9" x14ac:dyDescent="0.25">
      <c r="A805" s="167">
        <f>+COUNTIF($B$1:B805,Hoja1!$D$10)</f>
        <v>3</v>
      </c>
      <c r="B805">
        <v>41551</v>
      </c>
      <c r="C805">
        <v>2104</v>
      </c>
      <c r="D805">
        <v>2104</v>
      </c>
      <c r="E805" t="s">
        <v>155</v>
      </c>
      <c r="F805" t="s">
        <v>137</v>
      </c>
      <c r="G805" t="s">
        <v>39</v>
      </c>
      <c r="H805" t="s">
        <v>156</v>
      </c>
      <c r="I805">
        <v>88</v>
      </c>
    </row>
    <row r="806" spans="1:9" x14ac:dyDescent="0.25">
      <c r="A806" s="167">
        <f>+COUNTIF($B$1:B806,Hoja1!$D$10)</f>
        <v>3</v>
      </c>
      <c r="B806">
        <v>41551</v>
      </c>
      <c r="C806">
        <v>2828</v>
      </c>
      <c r="D806">
        <v>2828</v>
      </c>
      <c r="E806" t="s">
        <v>371</v>
      </c>
      <c r="F806" t="s">
        <v>370</v>
      </c>
      <c r="G806" t="s">
        <v>138</v>
      </c>
      <c r="H806" t="s">
        <v>156</v>
      </c>
      <c r="I806">
        <v>88</v>
      </c>
    </row>
    <row r="807" spans="1:9" x14ac:dyDescent="0.25">
      <c r="A807" s="167">
        <f>+COUNTIF($B$1:B807,Hoja1!$D$10)</f>
        <v>3</v>
      </c>
      <c r="B807">
        <v>41551</v>
      </c>
      <c r="C807">
        <v>2829</v>
      </c>
      <c r="D807">
        <v>2829</v>
      </c>
      <c r="E807" t="s">
        <v>170</v>
      </c>
      <c r="F807" t="s">
        <v>137</v>
      </c>
      <c r="G807" t="s">
        <v>138</v>
      </c>
      <c r="H807" t="s">
        <v>156</v>
      </c>
      <c r="I807">
        <v>456</v>
      </c>
    </row>
    <row r="808" spans="1:9" x14ac:dyDescent="0.25">
      <c r="A808" s="167">
        <f>+COUNTIF($B$1:B808,Hoja1!$D$10)</f>
        <v>3</v>
      </c>
      <c r="B808">
        <v>41551</v>
      </c>
      <c r="C808">
        <v>9110</v>
      </c>
      <c r="D808">
        <v>9110</v>
      </c>
      <c r="E808" t="s">
        <v>186</v>
      </c>
      <c r="F808" t="s">
        <v>137</v>
      </c>
      <c r="G808" t="s">
        <v>39</v>
      </c>
      <c r="H808" t="s">
        <v>179</v>
      </c>
      <c r="I808">
        <v>1833</v>
      </c>
    </row>
    <row r="809" spans="1:9" x14ac:dyDescent="0.25">
      <c r="A809" s="167">
        <f>+COUNTIF($B$1:B809,Hoja1!$D$10)</f>
        <v>3</v>
      </c>
      <c r="B809">
        <v>41615</v>
      </c>
      <c r="C809">
        <v>9905</v>
      </c>
      <c r="D809">
        <v>9905</v>
      </c>
      <c r="E809" t="s">
        <v>373</v>
      </c>
      <c r="F809" t="s">
        <v>370</v>
      </c>
      <c r="G809" t="s">
        <v>138</v>
      </c>
      <c r="H809" t="s">
        <v>156</v>
      </c>
      <c r="I809">
        <v>929</v>
      </c>
    </row>
    <row r="810" spans="1:9" x14ac:dyDescent="0.25">
      <c r="A810" s="167">
        <f>+COUNTIF($B$1:B810,Hoja1!$D$10)</f>
        <v>3</v>
      </c>
      <c r="B810">
        <v>41668</v>
      </c>
      <c r="C810">
        <v>2104</v>
      </c>
      <c r="D810">
        <v>2104</v>
      </c>
      <c r="E810" t="s">
        <v>155</v>
      </c>
      <c r="F810" t="s">
        <v>137</v>
      </c>
      <c r="G810" t="s">
        <v>39</v>
      </c>
      <c r="H810" t="s">
        <v>156</v>
      </c>
      <c r="I810">
        <v>41</v>
      </c>
    </row>
    <row r="811" spans="1:9" x14ac:dyDescent="0.25">
      <c r="A811" s="167">
        <f>+COUNTIF($B$1:B811,Hoja1!$D$10)</f>
        <v>3</v>
      </c>
      <c r="B811">
        <v>41676</v>
      </c>
      <c r="C811">
        <v>2104</v>
      </c>
      <c r="D811">
        <v>2104</v>
      </c>
      <c r="E811" t="s">
        <v>155</v>
      </c>
      <c r="F811" t="s">
        <v>137</v>
      </c>
      <c r="G811" t="s">
        <v>39</v>
      </c>
      <c r="H811" t="s">
        <v>156</v>
      </c>
      <c r="I811">
        <v>5</v>
      </c>
    </row>
    <row r="812" spans="1:9" x14ac:dyDescent="0.25">
      <c r="A812" s="167">
        <f>+COUNTIF($B$1:B812,Hoja1!$D$10)</f>
        <v>3</v>
      </c>
      <c r="B812">
        <v>41770</v>
      </c>
      <c r="C812">
        <v>2104</v>
      </c>
      <c r="D812">
        <v>2104</v>
      </c>
      <c r="E812" t="s">
        <v>155</v>
      </c>
      <c r="F812" t="s">
        <v>137</v>
      </c>
      <c r="G812" t="s">
        <v>39</v>
      </c>
      <c r="H812" t="s">
        <v>156</v>
      </c>
      <c r="I812">
        <v>3</v>
      </c>
    </row>
    <row r="813" spans="1:9" x14ac:dyDescent="0.25">
      <c r="A813" s="167">
        <f>+COUNTIF($B$1:B813,Hoja1!$D$10)</f>
        <v>3</v>
      </c>
      <c r="B813">
        <v>44001</v>
      </c>
      <c r="C813">
        <v>1111</v>
      </c>
      <c r="D813">
        <v>1111</v>
      </c>
      <c r="E813" t="s">
        <v>131</v>
      </c>
      <c r="F813" t="s">
        <v>132</v>
      </c>
      <c r="G813" t="s">
        <v>39</v>
      </c>
      <c r="H813" t="s">
        <v>130</v>
      </c>
      <c r="I813">
        <v>4</v>
      </c>
    </row>
    <row r="814" spans="1:9" x14ac:dyDescent="0.25">
      <c r="A814" s="167">
        <f>+COUNTIF($B$1:B814,Hoja1!$D$10)</f>
        <v>3</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3</v>
      </c>
      <c r="B816">
        <v>44001</v>
      </c>
      <c r="C816">
        <v>1711</v>
      </c>
      <c r="D816">
        <v>1711</v>
      </c>
      <c r="E816" t="s">
        <v>141</v>
      </c>
      <c r="F816" t="s">
        <v>142</v>
      </c>
      <c r="G816" t="s">
        <v>138</v>
      </c>
      <c r="H816" t="s">
        <v>130</v>
      </c>
      <c r="I816">
        <v>122</v>
      </c>
    </row>
    <row r="817" spans="1:9" x14ac:dyDescent="0.25">
      <c r="A817" s="167">
        <f>+COUNTIF($B$1:B817,Hoja1!$D$10)</f>
        <v>3</v>
      </c>
      <c r="B817">
        <v>44001</v>
      </c>
      <c r="C817">
        <v>1713</v>
      </c>
      <c r="D817">
        <v>1713</v>
      </c>
      <c r="E817" t="s">
        <v>214</v>
      </c>
      <c r="F817" t="s">
        <v>190</v>
      </c>
      <c r="G817" t="s">
        <v>138</v>
      </c>
      <c r="H817" t="s">
        <v>130</v>
      </c>
      <c r="I817">
        <v>10</v>
      </c>
    </row>
    <row r="818" spans="1:9" x14ac:dyDescent="0.25">
      <c r="A818" s="167">
        <f>+COUNTIF($B$1:B818,Hoja1!$D$10)</f>
        <v>3</v>
      </c>
      <c r="B818">
        <v>44001</v>
      </c>
      <c r="C818">
        <v>1826</v>
      </c>
      <c r="D818">
        <v>1826</v>
      </c>
      <c r="E818" t="s">
        <v>151</v>
      </c>
      <c r="F818" t="s">
        <v>137</v>
      </c>
      <c r="G818" t="s">
        <v>138</v>
      </c>
      <c r="H818" t="s">
        <v>130</v>
      </c>
      <c r="I818">
        <v>182</v>
      </c>
    </row>
    <row r="819" spans="1:9" x14ac:dyDescent="0.25">
      <c r="A819" s="167">
        <f>+COUNTIF($B$1:B819,Hoja1!$D$10)</f>
        <v>3</v>
      </c>
      <c r="B819">
        <v>44001</v>
      </c>
      <c r="C819">
        <v>2102</v>
      </c>
      <c r="D819">
        <v>2102</v>
      </c>
      <c r="E819" t="s">
        <v>154</v>
      </c>
      <c r="F819" t="s">
        <v>137</v>
      </c>
      <c r="G819" t="s">
        <v>39</v>
      </c>
      <c r="H819" t="s">
        <v>130</v>
      </c>
      <c r="I819">
        <v>2089</v>
      </c>
    </row>
    <row r="820" spans="1:9" x14ac:dyDescent="0.25">
      <c r="A820" s="167">
        <f>+COUNTIF($B$1:B820,Hoja1!$D$10)</f>
        <v>3</v>
      </c>
      <c r="B820">
        <v>44001</v>
      </c>
      <c r="C820">
        <v>9110</v>
      </c>
      <c r="D820">
        <v>9110</v>
      </c>
      <c r="E820" t="s">
        <v>186</v>
      </c>
      <c r="F820" t="s">
        <v>137</v>
      </c>
      <c r="G820" t="s">
        <v>39</v>
      </c>
      <c r="H820" t="s">
        <v>179</v>
      </c>
      <c r="I820">
        <v>1252</v>
      </c>
    </row>
    <row r="821" spans="1:9" x14ac:dyDescent="0.25">
      <c r="A821" s="167">
        <f>+COUNTIF($B$1:B821,Hoja1!$D$10)</f>
        <v>3</v>
      </c>
      <c r="B821">
        <v>44279</v>
      </c>
      <c r="C821">
        <v>1218</v>
      </c>
      <c r="D821">
        <v>1218</v>
      </c>
      <c r="E821" t="s">
        <v>374</v>
      </c>
      <c r="F821" t="s">
        <v>375</v>
      </c>
      <c r="G821" t="s">
        <v>39</v>
      </c>
      <c r="H821" t="s">
        <v>130</v>
      </c>
      <c r="I821">
        <v>725</v>
      </c>
    </row>
    <row r="822" spans="1:9" x14ac:dyDescent="0.25">
      <c r="A822" s="167">
        <f>+COUNTIF($B$1:B822,Hoja1!$D$10)</f>
        <v>3</v>
      </c>
      <c r="B822">
        <v>44279</v>
      </c>
      <c r="C822">
        <v>9110</v>
      </c>
      <c r="D822">
        <v>9110</v>
      </c>
      <c r="E822" t="s">
        <v>186</v>
      </c>
      <c r="F822" t="s">
        <v>137</v>
      </c>
      <c r="G822" t="s">
        <v>39</v>
      </c>
      <c r="H822" t="s">
        <v>179</v>
      </c>
      <c r="I822">
        <v>1773</v>
      </c>
    </row>
    <row r="823" spans="1:9" x14ac:dyDescent="0.25">
      <c r="A823" s="167">
        <f>+COUNTIF($B$1:B823,Hoja1!$D$10)</f>
        <v>3</v>
      </c>
      <c r="B823">
        <v>44430</v>
      </c>
      <c r="C823">
        <v>1218</v>
      </c>
      <c r="D823">
        <v>1218</v>
      </c>
      <c r="E823" t="s">
        <v>374</v>
      </c>
      <c r="F823" t="s">
        <v>375</v>
      </c>
      <c r="G823" t="s">
        <v>39</v>
      </c>
      <c r="H823" t="s">
        <v>130</v>
      </c>
      <c r="I823">
        <v>2827</v>
      </c>
    </row>
    <row r="824" spans="1:9" x14ac:dyDescent="0.25">
      <c r="A824" s="167">
        <f>+COUNTIF($B$1:B824,Hoja1!$D$10)</f>
        <v>3</v>
      </c>
      <c r="B824">
        <v>44430</v>
      </c>
      <c r="C824">
        <v>9110</v>
      </c>
      <c r="D824">
        <v>9110</v>
      </c>
      <c r="E824" t="s">
        <v>186</v>
      </c>
      <c r="F824" t="s">
        <v>137</v>
      </c>
      <c r="G824" t="s">
        <v>39</v>
      </c>
      <c r="H824" t="s">
        <v>179</v>
      </c>
      <c r="I824">
        <v>223</v>
      </c>
    </row>
    <row r="825" spans="1:9" x14ac:dyDescent="0.25">
      <c r="A825" s="167">
        <f>+COUNTIF($B$1:B825,Hoja1!$D$10)</f>
        <v>3</v>
      </c>
      <c r="B825">
        <v>44650</v>
      </c>
      <c r="C825">
        <v>4102</v>
      </c>
      <c r="D825">
        <v>4102</v>
      </c>
      <c r="E825" t="s">
        <v>376</v>
      </c>
      <c r="F825" t="s">
        <v>375</v>
      </c>
      <c r="G825" t="s">
        <v>39</v>
      </c>
      <c r="H825" t="s">
        <v>182</v>
      </c>
      <c r="I825">
        <v>819</v>
      </c>
    </row>
    <row r="826" spans="1:9" x14ac:dyDescent="0.25">
      <c r="A826" s="167">
        <f>+COUNTIF($B$1:B826,Hoja1!$D$10)</f>
        <v>3</v>
      </c>
      <c r="B826">
        <v>44847</v>
      </c>
      <c r="C826">
        <v>2104</v>
      </c>
      <c r="D826">
        <v>2104</v>
      </c>
      <c r="E826" t="s">
        <v>155</v>
      </c>
      <c r="F826" t="s">
        <v>137</v>
      </c>
      <c r="G826" t="s">
        <v>39</v>
      </c>
      <c r="H826" t="s">
        <v>156</v>
      </c>
      <c r="I826">
        <v>66</v>
      </c>
    </row>
    <row r="827" spans="1:9" x14ac:dyDescent="0.25">
      <c r="A827" s="167">
        <f>+COUNTIF($B$1:B827,Hoja1!$D$10)</f>
        <v>3</v>
      </c>
      <c r="B827">
        <v>44847</v>
      </c>
      <c r="C827">
        <v>2106</v>
      </c>
      <c r="D827">
        <v>2106</v>
      </c>
      <c r="E827" t="s">
        <v>202</v>
      </c>
      <c r="F827" t="s">
        <v>137</v>
      </c>
      <c r="G827" t="s">
        <v>39</v>
      </c>
      <c r="H827" t="s">
        <v>156</v>
      </c>
      <c r="I827">
        <v>108</v>
      </c>
    </row>
    <row r="828" spans="1:9" x14ac:dyDescent="0.25">
      <c r="A828" s="167">
        <f>+COUNTIF($B$1:B828,Hoja1!$D$10)</f>
        <v>3</v>
      </c>
      <c r="B828">
        <v>44847</v>
      </c>
      <c r="C828">
        <v>9116</v>
      </c>
      <c r="D828">
        <v>9116</v>
      </c>
      <c r="E828" t="s">
        <v>187</v>
      </c>
      <c r="F828" t="s">
        <v>188</v>
      </c>
      <c r="G828" t="s">
        <v>138</v>
      </c>
      <c r="H828" t="s">
        <v>156</v>
      </c>
      <c r="I828">
        <v>212</v>
      </c>
    </row>
    <row r="829" spans="1:9" x14ac:dyDescent="0.25">
      <c r="A829" s="167">
        <f>+COUNTIF($B$1:B829,Hoja1!$D$10)</f>
        <v>3</v>
      </c>
      <c r="B829">
        <v>44874</v>
      </c>
      <c r="C829">
        <v>1218</v>
      </c>
      <c r="D829">
        <v>1218</v>
      </c>
      <c r="E829" t="s">
        <v>374</v>
      </c>
      <c r="F829" t="s">
        <v>375</v>
      </c>
      <c r="G829" t="s">
        <v>39</v>
      </c>
      <c r="H829" t="s">
        <v>130</v>
      </c>
      <c r="I829">
        <v>812</v>
      </c>
    </row>
    <row r="830" spans="1:9" x14ac:dyDescent="0.25">
      <c r="A830" s="167">
        <f>+COUNTIF($B$1:B830,Hoja1!$D$10)</f>
        <v>3</v>
      </c>
      <c r="B830">
        <v>44874</v>
      </c>
      <c r="C830">
        <v>2104</v>
      </c>
      <c r="D830">
        <v>2104</v>
      </c>
      <c r="E830" t="s">
        <v>155</v>
      </c>
      <c r="F830" t="s">
        <v>137</v>
      </c>
      <c r="G830" t="s">
        <v>39</v>
      </c>
      <c r="H830" t="s">
        <v>156</v>
      </c>
      <c r="I830">
        <v>129</v>
      </c>
    </row>
    <row r="831" spans="1:9" x14ac:dyDescent="0.25">
      <c r="A831" s="167">
        <f>+COUNTIF($B$1:B831,Hoja1!$D$10)</f>
        <v>3</v>
      </c>
      <c r="B831">
        <v>47001</v>
      </c>
      <c r="C831">
        <v>1212</v>
      </c>
      <c r="D831">
        <v>1212</v>
      </c>
      <c r="E831" t="s">
        <v>241</v>
      </c>
      <c r="F831" t="s">
        <v>242</v>
      </c>
      <c r="G831" t="s">
        <v>39</v>
      </c>
      <c r="H831" t="s">
        <v>130</v>
      </c>
      <c r="I831">
        <v>1257</v>
      </c>
    </row>
    <row r="832" spans="1:9" x14ac:dyDescent="0.25">
      <c r="A832" s="167">
        <f>+COUNTIF($B$1:B832,Hoja1!$D$10)</f>
        <v>3</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3</v>
      </c>
      <c r="B834">
        <v>47001</v>
      </c>
      <c r="C834">
        <v>1713</v>
      </c>
      <c r="D834">
        <v>1713</v>
      </c>
      <c r="E834" t="s">
        <v>214</v>
      </c>
      <c r="F834" t="s">
        <v>190</v>
      </c>
      <c r="G834" t="s">
        <v>138</v>
      </c>
      <c r="H834" t="s">
        <v>130</v>
      </c>
      <c r="I834">
        <v>58</v>
      </c>
    </row>
    <row r="835" spans="1:9" x14ac:dyDescent="0.25">
      <c r="A835" s="167">
        <f>+COUNTIF($B$1:B835,Hoja1!$D$10)</f>
        <v>3</v>
      </c>
      <c r="B835">
        <v>47001</v>
      </c>
      <c r="C835">
        <v>1728</v>
      </c>
      <c r="D835">
        <v>1728</v>
      </c>
      <c r="E835" t="s">
        <v>215</v>
      </c>
      <c r="F835" t="s">
        <v>137</v>
      </c>
      <c r="G835" t="s">
        <v>138</v>
      </c>
      <c r="H835" t="s">
        <v>130</v>
      </c>
      <c r="I835">
        <v>472</v>
      </c>
    </row>
    <row r="836" spans="1:9" x14ac:dyDescent="0.25">
      <c r="A836" s="167">
        <f>+COUNTIF($B$1:B836,Hoja1!$D$10)</f>
        <v>3</v>
      </c>
      <c r="B836">
        <v>47001</v>
      </c>
      <c r="C836">
        <v>1728</v>
      </c>
      <c r="D836">
        <v>1733</v>
      </c>
      <c r="E836" t="s">
        <v>215</v>
      </c>
      <c r="F836" t="s">
        <v>341</v>
      </c>
      <c r="G836" t="s">
        <v>138</v>
      </c>
      <c r="H836" t="s">
        <v>130</v>
      </c>
      <c r="I836">
        <v>2723</v>
      </c>
    </row>
    <row r="837" spans="1:9" x14ac:dyDescent="0.25">
      <c r="A837" s="167">
        <f>+COUNTIF($B$1:B837,Hoja1!$D$10)</f>
        <v>3</v>
      </c>
      <c r="B837">
        <v>47001</v>
      </c>
      <c r="C837">
        <v>1818</v>
      </c>
      <c r="D837">
        <v>1818</v>
      </c>
      <c r="E837" t="s">
        <v>149</v>
      </c>
      <c r="F837" t="s">
        <v>137</v>
      </c>
      <c r="G837" t="s">
        <v>138</v>
      </c>
      <c r="H837" t="s">
        <v>130</v>
      </c>
      <c r="I837">
        <v>73</v>
      </c>
    </row>
    <row r="838" spans="1:9" x14ac:dyDescent="0.25">
      <c r="A838" s="167">
        <f>+COUNTIF($B$1:B838,Hoja1!$D$10)</f>
        <v>3</v>
      </c>
      <c r="B838">
        <v>47001</v>
      </c>
      <c r="C838">
        <v>1818</v>
      </c>
      <c r="D838">
        <v>1820</v>
      </c>
      <c r="E838" t="s">
        <v>149</v>
      </c>
      <c r="F838" t="s">
        <v>341</v>
      </c>
      <c r="G838" t="s">
        <v>138</v>
      </c>
      <c r="H838" t="s">
        <v>130</v>
      </c>
      <c r="I838">
        <v>3909</v>
      </c>
    </row>
    <row r="839" spans="1:9" x14ac:dyDescent="0.25">
      <c r="A839" s="167">
        <f>+COUNTIF($B$1:B839,Hoja1!$D$10)</f>
        <v>3</v>
      </c>
      <c r="B839">
        <v>47001</v>
      </c>
      <c r="C839">
        <v>1826</v>
      </c>
      <c r="D839">
        <v>1826</v>
      </c>
      <c r="E839" t="s">
        <v>151</v>
      </c>
      <c r="F839" t="s">
        <v>137</v>
      </c>
      <c r="G839" t="s">
        <v>138</v>
      </c>
      <c r="H839" t="s">
        <v>130</v>
      </c>
      <c r="I839">
        <v>501</v>
      </c>
    </row>
    <row r="840" spans="1:9" x14ac:dyDescent="0.25">
      <c r="A840" s="167">
        <f>+COUNTIF($B$1:B840,Hoja1!$D$10)</f>
        <v>3</v>
      </c>
      <c r="B840">
        <v>47001</v>
      </c>
      <c r="C840">
        <v>2102</v>
      </c>
      <c r="D840">
        <v>2102</v>
      </c>
      <c r="E840" t="s">
        <v>154</v>
      </c>
      <c r="F840" t="s">
        <v>137</v>
      </c>
      <c r="G840" t="s">
        <v>39</v>
      </c>
      <c r="H840" t="s">
        <v>130</v>
      </c>
      <c r="I840">
        <v>3402</v>
      </c>
    </row>
    <row r="841" spans="1:9" x14ac:dyDescent="0.25">
      <c r="A841" s="167">
        <f>+COUNTIF($B$1:B841,Hoja1!$D$10)</f>
        <v>3</v>
      </c>
      <c r="B841">
        <v>47001</v>
      </c>
      <c r="C841">
        <v>2104</v>
      </c>
      <c r="D841">
        <v>2104</v>
      </c>
      <c r="E841" t="s">
        <v>155</v>
      </c>
      <c r="F841" t="s">
        <v>137</v>
      </c>
      <c r="G841" t="s">
        <v>39</v>
      </c>
      <c r="H841" t="s">
        <v>156</v>
      </c>
      <c r="I841">
        <v>318</v>
      </c>
    </row>
    <row r="842" spans="1:9" x14ac:dyDescent="0.25">
      <c r="A842" s="167">
        <f>+COUNTIF($B$1:B842,Hoja1!$D$10)</f>
        <v>3</v>
      </c>
      <c r="B842">
        <v>47001</v>
      </c>
      <c r="C842">
        <v>2829</v>
      </c>
      <c r="D842">
        <v>2829</v>
      </c>
      <c r="E842" t="s">
        <v>170</v>
      </c>
      <c r="F842" t="s">
        <v>137</v>
      </c>
      <c r="G842" t="s">
        <v>138</v>
      </c>
      <c r="H842" t="s">
        <v>156</v>
      </c>
      <c r="I842">
        <v>673</v>
      </c>
    </row>
    <row r="843" spans="1:9" x14ac:dyDescent="0.25">
      <c r="A843" s="167">
        <f>+COUNTIF($B$1:B843,Hoja1!$D$10)</f>
        <v>3</v>
      </c>
      <c r="B843">
        <v>47001</v>
      </c>
      <c r="C843">
        <v>4813</v>
      </c>
      <c r="D843">
        <v>4813</v>
      </c>
      <c r="E843" t="s">
        <v>184</v>
      </c>
      <c r="F843" t="s">
        <v>137</v>
      </c>
      <c r="G843" t="s">
        <v>138</v>
      </c>
      <c r="H843" t="s">
        <v>182</v>
      </c>
      <c r="I843">
        <v>1125</v>
      </c>
    </row>
    <row r="844" spans="1:9" x14ac:dyDescent="0.25">
      <c r="A844" s="167">
        <f>+COUNTIF($B$1:B844,Hoja1!$D$10)</f>
        <v>3</v>
      </c>
      <c r="B844">
        <v>47001</v>
      </c>
      <c r="C844">
        <v>4829</v>
      </c>
      <c r="D844">
        <v>4829</v>
      </c>
      <c r="E844" t="s">
        <v>377</v>
      </c>
      <c r="F844" t="s">
        <v>150</v>
      </c>
      <c r="G844" t="s">
        <v>138</v>
      </c>
      <c r="H844" t="s">
        <v>182</v>
      </c>
      <c r="I844">
        <v>49</v>
      </c>
    </row>
    <row r="845" spans="1:9" x14ac:dyDescent="0.25">
      <c r="A845" s="167">
        <f>+COUNTIF($B$1:B845,Hoja1!$D$10)</f>
        <v>3</v>
      </c>
      <c r="B845">
        <v>47001</v>
      </c>
      <c r="C845">
        <v>9110</v>
      </c>
      <c r="D845">
        <v>9110</v>
      </c>
      <c r="E845" t="s">
        <v>186</v>
      </c>
      <c r="F845" t="s">
        <v>137</v>
      </c>
      <c r="G845" t="s">
        <v>39</v>
      </c>
      <c r="H845" t="s">
        <v>179</v>
      </c>
      <c r="I845">
        <v>2667</v>
      </c>
    </row>
    <row r="846" spans="1:9" x14ac:dyDescent="0.25">
      <c r="A846" s="167">
        <f>+COUNTIF($B$1:B846,Hoja1!$D$10)</f>
        <v>3</v>
      </c>
      <c r="B846">
        <v>47189</v>
      </c>
      <c r="C846">
        <v>1213</v>
      </c>
      <c r="D846">
        <v>1213</v>
      </c>
      <c r="E846" t="s">
        <v>340</v>
      </c>
      <c r="F846" t="s">
        <v>341</v>
      </c>
      <c r="G846" t="s">
        <v>39</v>
      </c>
      <c r="H846" t="s">
        <v>130</v>
      </c>
      <c r="I846">
        <v>236</v>
      </c>
    </row>
    <row r="847" spans="1:9" x14ac:dyDescent="0.25">
      <c r="A847" s="167">
        <f>+COUNTIF($B$1:B847,Hoja1!$D$10)</f>
        <v>3</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